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1640" windowHeight="11760" activeTab="0"/>
  </bookViews>
  <sheets>
    <sheet name="Клематисы Весна 2018" sheetId="1" r:id="rId1"/>
  </sheets>
  <definedNames>
    <definedName name="_xlnm.Print_Titles" localSheetId="0">'Клематисы Весна 2018'!$71:$71</definedName>
    <definedName name="_xlnm.Print_Area" localSheetId="0">'Клематисы Весна 2018'!$A$1:$J$101</definedName>
  </definedNames>
  <calcPr fullCalcOnLoad="1"/>
</workbook>
</file>

<file path=xl/sharedStrings.xml><?xml version="1.0" encoding="utf-8"?>
<sst xmlns="http://schemas.openxmlformats.org/spreadsheetml/2006/main" count="342" uniqueCount="240">
  <si>
    <t>300-400</t>
  </si>
  <si>
    <t>200-300</t>
  </si>
  <si>
    <t>200-250</t>
  </si>
  <si>
    <t>150-200</t>
  </si>
  <si>
    <t>Дюшес оф Эдинбург</t>
  </si>
  <si>
    <t>Westerplatte</t>
  </si>
  <si>
    <t>№</t>
  </si>
  <si>
    <t>зона морозостойкости</t>
  </si>
  <si>
    <t>3 - 9</t>
  </si>
  <si>
    <t>4 - 9</t>
  </si>
  <si>
    <t>полутень</t>
  </si>
  <si>
    <t>солнечное</t>
  </si>
  <si>
    <t>250-300</t>
  </si>
  <si>
    <t>солнечное / полутень</t>
  </si>
  <si>
    <t>Вестерплатте</t>
  </si>
  <si>
    <t xml:space="preserve">солнечное / полутень </t>
  </si>
  <si>
    <t>Ashva</t>
  </si>
  <si>
    <t>Ашва</t>
  </si>
  <si>
    <t xml:space="preserve">Duchess of Edinburgh </t>
  </si>
  <si>
    <t>6 - 9</t>
  </si>
  <si>
    <t>6-8</t>
  </si>
  <si>
    <t>4-9</t>
  </si>
  <si>
    <t>Kaen</t>
  </si>
  <si>
    <t xml:space="preserve"> 4 - 9 </t>
  </si>
  <si>
    <t>170-200</t>
  </si>
  <si>
    <t>Акаиши</t>
  </si>
  <si>
    <t>Akaishi</t>
  </si>
  <si>
    <t>солнечное/полутень</t>
  </si>
  <si>
    <t xml:space="preserve">4 - 9 </t>
  </si>
  <si>
    <t xml:space="preserve">Jackmanii </t>
  </si>
  <si>
    <t xml:space="preserve">Жакмани </t>
  </si>
  <si>
    <t>Ai-Nor</t>
  </si>
  <si>
    <t>Ай-Нор</t>
  </si>
  <si>
    <t>2-3</t>
  </si>
  <si>
    <t>Блю Пиллар</t>
  </si>
  <si>
    <t>Blue Pillar</t>
  </si>
  <si>
    <t>Sen-no-Kaze</t>
  </si>
  <si>
    <t>Сен-Но-Казе</t>
  </si>
  <si>
    <t>контейнер</t>
  </si>
  <si>
    <t>Р9</t>
  </si>
  <si>
    <t>Р7</t>
  </si>
  <si>
    <t>Токи</t>
  </si>
  <si>
    <t>Toki</t>
  </si>
  <si>
    <t>P9</t>
  </si>
  <si>
    <t>Stefan Franczak</t>
  </si>
  <si>
    <t>Стефан Франчак</t>
  </si>
  <si>
    <t>Dancing Smile</t>
  </si>
  <si>
    <t>Дэнсинг Смайл</t>
  </si>
  <si>
    <t>Doctor Ruppel</t>
  </si>
  <si>
    <t>Доктор Руппел</t>
  </si>
  <si>
    <t>Каэн</t>
  </si>
  <si>
    <t>Kaiser</t>
  </si>
  <si>
    <t>Кайзер</t>
  </si>
  <si>
    <t xml:space="preserve">Cloudburst </t>
  </si>
  <si>
    <t xml:space="preserve">Maria Skoldowska Curie </t>
  </si>
  <si>
    <t xml:space="preserve">Мария Сколдовская Кюри </t>
  </si>
  <si>
    <t>Морнинг Скай</t>
  </si>
  <si>
    <t>Morning Sky</t>
  </si>
  <si>
    <t>Temptation</t>
  </si>
  <si>
    <t>Темптейшн</t>
  </si>
  <si>
    <t xml:space="preserve">Скайфолл </t>
  </si>
  <si>
    <t>Skyfall</t>
  </si>
  <si>
    <t>Hoshi-no-Flamenco</t>
  </si>
  <si>
    <t>Сноу Квин</t>
  </si>
  <si>
    <t>Snow Queen</t>
  </si>
  <si>
    <t>200 -300</t>
  </si>
  <si>
    <t>Paradiso</t>
  </si>
  <si>
    <t>4601729105906</t>
  </si>
  <si>
    <t>4601729088186</t>
  </si>
  <si>
    <t>4601729078057</t>
  </si>
  <si>
    <t>4601729105784</t>
  </si>
  <si>
    <t>4601729078071</t>
  </si>
  <si>
    <t>4601729078118</t>
  </si>
  <si>
    <t>4601729078125</t>
  </si>
  <si>
    <t>4601729078132</t>
  </si>
  <si>
    <t>4601729096006</t>
  </si>
  <si>
    <t>4601729088292</t>
  </si>
  <si>
    <t>4601729111112</t>
  </si>
  <si>
    <t>4601729111136</t>
  </si>
  <si>
    <t>4601729111143</t>
  </si>
  <si>
    <t>4601729105852</t>
  </si>
  <si>
    <t>4601729105876</t>
  </si>
  <si>
    <t>4601729111174</t>
  </si>
  <si>
    <t>4601729088391</t>
  </si>
  <si>
    <t>4601729111181</t>
  </si>
  <si>
    <t>4601729088476</t>
  </si>
  <si>
    <t>4601729088711</t>
  </si>
  <si>
    <t>4601729096075</t>
  </si>
  <si>
    <t>4601729121791</t>
  </si>
  <si>
    <t>4601729121784</t>
  </si>
  <si>
    <t>4601729121814</t>
  </si>
  <si>
    <t>4601729121838</t>
  </si>
  <si>
    <t>4601729121852</t>
  </si>
  <si>
    <t>4601729121869</t>
  </si>
  <si>
    <t>Диаметр цветка, см</t>
  </si>
  <si>
    <t>10-14</t>
  </si>
  <si>
    <t>15-17</t>
  </si>
  <si>
    <t xml:space="preserve">Перламутрово-розовый, искрящийся. Обильноцветущий. Зимостойкий.  </t>
  </si>
  <si>
    <t xml:space="preserve">Крупноцветковый, фиолетово-пурпурный, с ярко-красной широкой полоской. </t>
  </si>
  <si>
    <t>V-VI; VII-VIII</t>
  </si>
  <si>
    <t>Период цветения (мес.)</t>
  </si>
  <si>
    <t>5-8</t>
  </si>
  <si>
    <t>VI-VIII</t>
  </si>
  <si>
    <t>Пурпурно-фиолетовый, с красной полоской и более темным основанием. Чашелистики волнистые.</t>
  </si>
  <si>
    <t xml:space="preserve">12-14 </t>
  </si>
  <si>
    <t>10-12</t>
  </si>
  <si>
    <t>VI; VIII</t>
  </si>
  <si>
    <t>VI-VII</t>
  </si>
  <si>
    <t xml:space="preserve">Синий, со светлой полосой, и волнистыми краями. Компактный габитус. Цветки по всей высоте растения. </t>
  </si>
  <si>
    <t>V-VII; VIII</t>
  </si>
  <si>
    <t>12-16</t>
  </si>
  <si>
    <t>Гранатово-красный, шелковистые чашелистики, зачастую волистые по краям.</t>
  </si>
  <si>
    <t>12-14</t>
  </si>
  <si>
    <t>V-VII</t>
  </si>
  <si>
    <t>14-16</t>
  </si>
  <si>
    <t>Описание</t>
  </si>
  <si>
    <t xml:space="preserve">10-12 </t>
  </si>
  <si>
    <t>VI-VII; VIII</t>
  </si>
  <si>
    <t>V; VII-IX</t>
  </si>
  <si>
    <t xml:space="preserve">Ярко-розовый с красно-розовой полосой, Крупноцветковый, повторноцветущий. </t>
  </si>
  <si>
    <t xml:space="preserve">6-8 </t>
  </si>
  <si>
    <t>Белый, махровый (на прошлогодних побегах).</t>
  </si>
  <si>
    <t>VII-X</t>
  </si>
  <si>
    <t xml:space="preserve">Махровый, светло-розовый, с темно-розоватым румянцем по краям, зелеными полосками по середине. </t>
  </si>
  <si>
    <t>V-VII; IX</t>
  </si>
  <si>
    <t>Innocent Glance</t>
  </si>
  <si>
    <t xml:space="preserve">Махровый. Розовый (в летний период), а ближе к осени приобретает темный фиолетовый оттенок. </t>
  </si>
  <si>
    <t>V-VI; VIII-IX</t>
  </si>
  <si>
    <t>VI-IX</t>
  </si>
  <si>
    <t>8-14</t>
  </si>
  <si>
    <t xml:space="preserve">Оригинальный японский сорт, цветки светло-красные с розовой полоской посередине, более светлые у основания, с зелеными тенями, наиболее заметными на наружных чашелистиках. </t>
  </si>
  <si>
    <t>VI-VIII; IX</t>
  </si>
  <si>
    <t>Розово-фиолетовый с белой серединой и розовыми прожилками. Обильноцветущий, неприхотливый.</t>
  </si>
  <si>
    <t>12-15</t>
  </si>
  <si>
    <t xml:space="preserve">Махровый, шаровидный, белый -в холодную погоду с зеленовато кремовым оттенком. Цветки полностью покрывают растение, начиная с высоты 80 см и до самой верхушки. </t>
  </si>
  <si>
    <t>8-10</t>
  </si>
  <si>
    <t>Розово-фиолетовый, со светлой серединой, розоватыми прожилками и контрастными тычинками. Цветение обильное, неприхотливый.</t>
  </si>
  <si>
    <t>8-12</t>
  </si>
  <si>
    <t>Светло-пурпурно-красный с темно-пурпурным краем и фиолетовым жилкованием. Пригоден для контейнерного выращивания и срезки.</t>
  </si>
  <si>
    <t>VI</t>
  </si>
  <si>
    <t>Японский сорт с полномахровыми цветками. Чашелистики слегка гофрированные, светло-зелёные с розовым оттенком, расцветая белеют. Цветёт на прошлогодних побегах.</t>
  </si>
  <si>
    <t>Светло-голубой с розовыми прожилками и контрастными тычинками. Неприхотливый, обильноцветущий.</t>
  </si>
  <si>
    <t xml:space="preserve">Белый  с легким лиловым оттенком, тычинки тёмно-красные. </t>
  </si>
  <si>
    <t>Ярко-голубой с фантастически гофрированными чашелистиками. Цветение обильное.</t>
  </si>
  <si>
    <t>7-10</t>
  </si>
  <si>
    <t xml:space="preserve">Пурпурно-розовый, интересной махровой формы. Цветет на перезимовавших побегах. </t>
  </si>
  <si>
    <t xml:space="preserve">Чисто-белый с жёлтыми тычинками. Один из самых раннецветущих, цветёт очень обильно. </t>
  </si>
  <si>
    <t>14-17</t>
  </si>
  <si>
    <t>Двуцветный: фиолетовое жилкование на белом фоне. Неприхотливый и обильноцветущий</t>
  </si>
  <si>
    <t>Очень темный пурпурно-фиолетовый, бархатистый с закрученными краями. Пригоден для выращивания в контейнерах.</t>
  </si>
  <si>
    <t xml:space="preserve">Ярко-розовый с красно-розовой полосой, обильноцветущий. Неприхотливый, полностью морозостойкий. </t>
  </si>
  <si>
    <r>
      <t xml:space="preserve">Сине-пурпурный. Чашелистики узкие, красиво закручены. </t>
    </r>
    <r>
      <rPr>
        <b/>
        <sz val="7"/>
        <rFont val="Arial"/>
        <family val="2"/>
      </rPr>
      <t>Подходит для срезки!</t>
    </r>
  </si>
  <si>
    <t>Клематис фиолетовый (Clematis viticella)</t>
  </si>
  <si>
    <t>Веноза Виоляцеа</t>
  </si>
  <si>
    <t>Краковяк</t>
  </si>
  <si>
    <t>Venosa violacea</t>
  </si>
  <si>
    <t>Dark Eyes</t>
  </si>
  <si>
    <t>Krakowiak</t>
  </si>
  <si>
    <t>Клематис цельнолистный (Clematis integrifolia)</t>
  </si>
  <si>
    <t>Сизая Птица</t>
  </si>
  <si>
    <t>Sizaia Ptitsa</t>
  </si>
  <si>
    <t>EAN-код</t>
  </si>
  <si>
    <t>Местоположение</t>
  </si>
  <si>
    <t>Сорт</t>
  </si>
  <si>
    <t>Группа обрезки</t>
  </si>
  <si>
    <t>Заказ, шт</t>
  </si>
  <si>
    <t>Фото</t>
  </si>
  <si>
    <r>
      <t xml:space="preserve">Пурпурно-розовый, </t>
    </r>
    <r>
      <rPr>
        <b/>
        <sz val="8"/>
        <rFont val="Arial"/>
        <family val="2"/>
      </rPr>
      <t>всегда махровый, георгиновидный.</t>
    </r>
    <r>
      <rPr>
        <sz val="8"/>
        <rFont val="Arial"/>
        <family val="2"/>
      </rPr>
      <t xml:space="preserve"> Повторное цветение</t>
    </r>
  </si>
  <si>
    <r>
      <rPr>
        <b/>
        <sz val="8"/>
        <rFont val="Arial"/>
        <family val="2"/>
      </rPr>
      <t>30-90 цветов на 1 побеге!</t>
    </r>
    <r>
      <rPr>
        <sz val="8"/>
        <rFont val="Arial"/>
        <family val="2"/>
      </rPr>
      <t xml:space="preserve"> Тёмно фиолетовый бархатистый.</t>
    </r>
  </si>
  <si>
    <r>
      <rPr>
        <b/>
        <sz val="8"/>
        <rFont val="Arial"/>
        <family val="2"/>
      </rPr>
      <t>Новинка 2017!</t>
    </r>
    <r>
      <rPr>
        <sz val="8"/>
        <rFont val="Arial"/>
        <family val="2"/>
      </rPr>
      <t xml:space="preserve"> Шелковистый пурпурно-красный, с золотистыми тычинками. </t>
    </r>
  </si>
  <si>
    <t>Высота, см</t>
  </si>
  <si>
    <r>
      <t xml:space="preserve">Клаудберст, </t>
    </r>
    <r>
      <rPr>
        <b/>
        <sz val="10"/>
        <color indexed="10"/>
        <rFont val="Arial"/>
        <family val="2"/>
      </rPr>
      <t>НОВИНКА!</t>
    </r>
  </si>
  <si>
    <r>
      <t xml:space="preserve">Парадиз, </t>
    </r>
    <r>
      <rPr>
        <b/>
        <sz val="10"/>
        <color indexed="10"/>
        <rFont val="Arial"/>
        <family val="2"/>
      </rPr>
      <t>НОВИНКА!</t>
    </r>
  </si>
  <si>
    <r>
      <t xml:space="preserve">Хоши-но-Фламенко, </t>
    </r>
    <r>
      <rPr>
        <b/>
        <sz val="10"/>
        <color indexed="10"/>
        <rFont val="Arial"/>
        <family val="2"/>
      </rPr>
      <t>НОВИНКА!</t>
    </r>
  </si>
  <si>
    <r>
      <t xml:space="preserve">Дарк Айз, </t>
    </r>
    <r>
      <rPr>
        <b/>
        <sz val="10"/>
        <color indexed="10"/>
        <rFont val="Arial"/>
        <family val="2"/>
      </rPr>
      <t>НОВИНКА!</t>
    </r>
  </si>
  <si>
    <t>Инносент Гланс</t>
  </si>
  <si>
    <t>ООО  «Агрофирма АЭЛИТА»</t>
  </si>
  <si>
    <t>129343, г. Москва, проезд Нансена, д. 1, тел.: (499)180-80-96, (499)180-43-12</t>
  </si>
  <si>
    <t xml:space="preserve">Web: www.ailita.ru                            E-mail: zakaz@ailita.ru </t>
  </si>
  <si>
    <t>Торговая марка товара: АЭЛИТА</t>
  </si>
  <si>
    <t>Скидки суммируются по всем группам посадочного материала:</t>
  </si>
  <si>
    <t>Скидки от суммы:</t>
  </si>
  <si>
    <t>от 100 000 руб.  – 5%</t>
  </si>
  <si>
    <t>от 400 000 руб. – 11%</t>
  </si>
  <si>
    <t>от 200 000 руб.  – 7%</t>
  </si>
  <si>
    <t>от 500 000 руб. – 13%</t>
  </si>
  <si>
    <t>от 300 000 руб.  – 9%</t>
  </si>
  <si>
    <t>от 700 000 руб. – 15%</t>
  </si>
  <si>
    <t>Менеджер: Китаева Марина</t>
  </si>
  <si>
    <t>Тел: (499)180-93-41, факс: (499)180-80-96 доб. 179</t>
  </si>
  <si>
    <t>Несоблюдение условий транспортировки и хранения влечет отказ в приеме претензий по качеству.</t>
  </si>
  <si>
    <t>Претензии по качеству принимаются в письменном виде (с приложением фото) в течение 5 календарных дней со дня получения товара Покупателем.</t>
  </si>
  <si>
    <t>*ООО "Агрофирма АЭЛИТА" в праве не принимать рекламации, поступившие позднее 5 календарных дней со дня получения товара Покупателем.</t>
  </si>
  <si>
    <t>*ООО "Агрофирма АЭЛИТА" оставляет за собой право на допустимый процент брака 5% на единовременную поставку товара.</t>
  </si>
  <si>
    <t xml:space="preserve">ООО "Агрофирма АЭЛИТА" не несёт ответственности за возможную недопоставку посадочного материала, вследствие неблагоприятных погодных условий, повлиявших на результаты урожая. </t>
  </si>
  <si>
    <t xml:space="preserve">Дополнительная информация о сортах и фотографии размещены в каталоге на нашем сайте: </t>
  </si>
  <si>
    <t>WWW.AILITA.RU</t>
  </si>
  <si>
    <t xml:space="preserve">Товар может быть приобретен по упрощенной системе налогообложения (без НДС) на условиях данного прайса. </t>
  </si>
  <si>
    <t>Не забудьте указать на необходимость зачета НДС при отправке заказа.</t>
  </si>
  <si>
    <t>Клиент (Юр.лицо,ИП, ГКФХ, Физ.лицо):</t>
  </si>
  <si>
    <t>ИНН, КПП:</t>
  </si>
  <si>
    <t>Юридический адрес:</t>
  </si>
  <si>
    <t>Телефон:</t>
  </si>
  <si>
    <t>Контактное лицо:</t>
  </si>
  <si>
    <t>Банковские реквизиты:</t>
  </si>
  <si>
    <t>Наименование банка:</t>
  </si>
  <si>
    <t>Расчетный счет:</t>
  </si>
  <si>
    <t>Корр. счет:</t>
  </si>
  <si>
    <t>БИК:</t>
  </si>
  <si>
    <t>Предоплата (%):</t>
  </si>
  <si>
    <t>Получение товара (с/в, отправка ТК):</t>
  </si>
  <si>
    <t>Название транспортной компании:</t>
  </si>
  <si>
    <t>Для удобства работы и во избежание недоразумений просим при оплате суммы указывать назначение платежа в точности, как прописано в счете. Счета не объединять!</t>
  </si>
  <si>
    <t>КЛЕМАТИСЫ ВЕСНА 2018</t>
  </si>
  <si>
    <t>Предлагаем приобрести двулетние саженцы клематисов в контейнерах 9х9см и 7х7 см, длина стеблей 5-7 см. Некоторые сорта дополнительно имеют бамбуковую палочку. Саженцы упакованы в цветные тубы с изображением сорта.</t>
  </si>
  <si>
    <t>Страна происхождения саженцев: Польша</t>
  </si>
  <si>
    <t>Цены указаны в ЕВРО за одну упаковку. Оплата производится в российских рублях</t>
  </si>
  <si>
    <t xml:space="preserve">Остаток суммы должен быть оплачен до отгрузки товара. </t>
  </si>
  <si>
    <t>По желанию можно внести предоплату в размере до 50% от стоимости товара.</t>
  </si>
  <si>
    <t xml:space="preserve">Предоплата фиксируется по курсу ЦБ РФ на день поступления средств на расчетный счёт продавца. </t>
  </si>
  <si>
    <t>Курс фиксируется только на предоплаченный объем заказа.</t>
  </si>
  <si>
    <t>Оставшаяся часть суммы оплачивается по курсу ЦБ РФ на день выставления счёта к полной оплате заказа.</t>
  </si>
  <si>
    <r>
      <t xml:space="preserve">Заказы принимаются по электронной почте: </t>
    </r>
    <r>
      <rPr>
        <b/>
        <i/>
        <sz val="11"/>
        <rFont val="Times New Roman"/>
        <family val="1"/>
      </rPr>
      <t xml:space="preserve">zakaz@ailita.ru </t>
    </r>
    <r>
      <rPr>
        <b/>
        <sz val="11"/>
        <rFont val="Times New Roman"/>
        <family val="1"/>
      </rPr>
      <t>или</t>
    </r>
    <r>
      <rPr>
        <b/>
        <i/>
        <sz val="11"/>
        <rFont val="Times New Roman"/>
        <family val="1"/>
      </rPr>
      <t xml:space="preserve"> kitaeva@ailita.ru</t>
    </r>
  </si>
  <si>
    <r>
      <t>При выборе способа отправки заказа необходимо учесть, что качество товара сохраняется в условиях достаточной вентиляции и температуры 0+2</t>
    </r>
    <r>
      <rPr>
        <sz val="10.5"/>
        <color indexed="8"/>
        <rFont val="Calibri"/>
        <family val="2"/>
      </rPr>
      <t>°</t>
    </r>
    <r>
      <rPr>
        <sz val="10.5"/>
        <color indexed="8"/>
        <rFont val="Times New Roman"/>
        <family val="1"/>
      </rPr>
      <t xml:space="preserve">С. </t>
    </r>
  </si>
  <si>
    <t>Плательщик (неплательщик) НДС :</t>
  </si>
  <si>
    <t>Цена, Евро*</t>
  </si>
  <si>
    <t>Сумма, Евро*</t>
  </si>
  <si>
    <r>
      <t xml:space="preserve">Цена руб., шт. </t>
    </r>
    <r>
      <rPr>
        <b/>
        <i/>
        <sz val="8"/>
        <color indexed="10"/>
        <rFont val="Times New Roman"/>
        <family val="1"/>
      </rPr>
      <t>(ориент. курс 1 евро = 68 руб.)</t>
    </r>
  </si>
  <si>
    <t>Скидка постоянного клиента - 5%</t>
  </si>
  <si>
    <t>БЛАНК ЗАКАЗА (заполнять ОБЯЗАТЕЛЬНО!!!)</t>
  </si>
  <si>
    <t>Минимальная партия отпускаемого товара в денежном эквиваленте не менее 30 000 руб. по всем группам посадочного материала.</t>
  </si>
  <si>
    <t>по курсу ЦБ РФ на день выставления счёта к полной оплате заказа.</t>
  </si>
  <si>
    <t>Код</t>
  </si>
  <si>
    <t>ООО "Агрофирма Аэлита" имеет право отменить любой заказ в одностороннем порядке без объяснения причин, без информирования клиента, на любой стадии до момента оплаты покупателем заказа (если иное не предусмотрено соглашением сторон). 
(Для заключения договора необходимо выражение согласованной воли двух сторон (ст. 154 ГК РФ). Договор считается заключенным, если между сторонами в требуемой форме достигнуто соглашение по всем существенным условиям договора (п. 1 ст. 432 ГК РФ). Исполнение договора оплачивается по цене, установленной соглашением сторон (п. 1 ст. 424 ГК РФ)). 
Вся представленная в прайс листе и на сайте информация, касающаяся технических характеристик, наличия на складе, стоимости товаров офертой не признается. Для того чтобы предложение можно было расценивать как оферту, необходимо, чтобы это предложение содержало все существенные условия договора. Существенными являются условия о предмете договора, условия, которые названы в законе или иных правовых актах как существенные или необходимые для договоров данного вида, а также все те условия, относительно которых по заявлению одной из сторон должно быть достигнуто соглашение (п. 1 ст. 432 ГК РФ).</t>
  </si>
  <si>
    <t>Заказы принимаются при условии внесения аванса в размере 20% от суммы заказа.</t>
  </si>
  <si>
    <t xml:space="preserve">Аванс необходимо внести в течение 3-х банковских дней со дня выставления счёта. </t>
  </si>
  <si>
    <t xml:space="preserve">Без своевременной оплаты аванса заказ аннулируется. </t>
  </si>
  <si>
    <t xml:space="preserve">В случае отказа от товара (в т.ч. частичного) аванс не возвращается. </t>
  </si>
  <si>
    <t xml:space="preserve">Минимальный заказ одного наименования не менее (и далее кратно) 6 штук. </t>
  </si>
  <si>
    <t>Собранный заказ хранится на складе не более 5 рабочих дней с момента выставления счёта к полной оплате товара.</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</si>
</sst>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 #,##0.00_-;_-&quot;€&quot;\ * #,##0.00\-;_-&quot;€&quot;\ * &quot;-&quot;??_-;_-@_-"/>
    <numFmt numFmtId="165" formatCode="_-[$€-2]\ * #,##0.00_-;\-[$€-2]\ * #,##0.00_-;_-[$€-2]\ * &quot;-&quot;??_-;_-@_-"/>
    <numFmt numFmtId="166" formatCode="_-* #,##0.00\ [$€-1]_-;\-* #,##0.00\ [$€-1]_-;_-* &quot;-&quot;??\ [$€-1]_-;_-@_-"/>
  </numFmts>
  <fonts count="111">
    <font>
      <sz val="10"/>
      <name val="Arial Cyr"/>
      <family val="0"/>
    </font>
    <font>
      <sz val="11"/>
      <color indexed="8"/>
      <name val="Calibri"/>
      <family val="2"/>
    </font>
    <font>
      <sz val="8"/>
      <name val="Arial Cyr"/>
      <family val="0"/>
    </font>
    <font>
      <sz val="10"/>
      <name val="Arial"/>
      <family val="2"/>
    </font>
    <font>
      <b/>
      <sz val="10"/>
      <name val="Arial"/>
      <family val="2"/>
    </font>
    <font>
      <b/>
      <sz val="7"/>
      <name val="Arial"/>
      <family val="2"/>
    </font>
    <font>
      <sz val="8"/>
      <name val="Arial"/>
      <family val="2"/>
    </font>
    <font>
      <b/>
      <sz val="10"/>
      <name val="Arial Cyr"/>
      <family val="0"/>
    </font>
    <font>
      <b/>
      <sz val="8"/>
      <name val="Arial"/>
      <family val="2"/>
    </font>
    <font>
      <sz val="7"/>
      <name val="Arial"/>
      <family val="2"/>
    </font>
    <font>
      <b/>
      <i/>
      <sz val="10"/>
      <name val="Arial Cyr"/>
      <family val="0"/>
    </font>
    <font>
      <sz val="9"/>
      <name val="Arial"/>
      <family val="2"/>
    </font>
    <font>
      <sz val="9"/>
      <name val="Arial Cyr"/>
      <family val="0"/>
    </font>
    <font>
      <b/>
      <i/>
      <sz val="10"/>
      <name val="Arial"/>
      <family val="2"/>
    </font>
    <font>
      <b/>
      <i/>
      <sz val="8"/>
      <name val="Arial"/>
      <family val="2"/>
    </font>
    <font>
      <b/>
      <i/>
      <sz val="7"/>
      <name val="Arial"/>
      <family val="2"/>
    </font>
    <font>
      <sz val="7.5"/>
      <name val="Arial"/>
      <family val="2"/>
    </font>
    <font>
      <b/>
      <sz val="10"/>
      <color indexed="10"/>
      <name val="Arial"/>
      <family val="2"/>
    </font>
    <font>
      <sz val="14"/>
      <name val="Times New Roman"/>
      <family val="1"/>
    </font>
    <font>
      <sz val="10"/>
      <name val="Times New Roman"/>
      <family val="1"/>
    </font>
    <font>
      <sz val="13"/>
      <name val="Times New Roman"/>
      <family val="1"/>
    </font>
    <font>
      <sz val="12"/>
      <name val="Times New Roman"/>
      <family val="1"/>
    </font>
    <font>
      <u val="single"/>
      <sz val="10"/>
      <color indexed="12"/>
      <name val="Arial"/>
      <family val="2"/>
    </font>
    <font>
      <b/>
      <sz val="16"/>
      <name val="Times New Roman"/>
      <family val="1"/>
    </font>
    <font>
      <sz val="16"/>
      <name val="Times New Roman"/>
      <family val="1"/>
    </font>
    <font>
      <b/>
      <i/>
      <sz val="28"/>
      <name val="Book Antiqua"/>
      <family val="1"/>
    </font>
    <font>
      <i/>
      <sz val="11"/>
      <name val="Times New Roman"/>
      <family val="1"/>
    </font>
    <font>
      <sz val="12"/>
      <name val="Arial Cyr"/>
      <family val="0"/>
    </font>
    <font>
      <b/>
      <sz val="11"/>
      <name val="Times New Roman"/>
      <family val="1"/>
    </font>
    <font>
      <sz val="11"/>
      <name val="Times New Roman"/>
      <family val="1"/>
    </font>
    <font>
      <b/>
      <i/>
      <sz val="11"/>
      <name val="Times New Roman"/>
      <family val="1"/>
    </font>
    <font>
      <sz val="11"/>
      <name val="Arial Cyr"/>
      <family val="0"/>
    </font>
    <font>
      <sz val="11"/>
      <color indexed="8"/>
      <name val="Times New Roman"/>
      <family val="1"/>
    </font>
    <font>
      <sz val="10.5"/>
      <name val="Times New Roman"/>
      <family val="1"/>
    </font>
    <font>
      <i/>
      <u val="single"/>
      <sz val="11"/>
      <name val="Times New Roman"/>
      <family val="1"/>
    </font>
    <font>
      <sz val="10.5"/>
      <color indexed="8"/>
      <name val="Times New Roman"/>
      <family val="1"/>
    </font>
    <font>
      <sz val="10.5"/>
      <color indexed="8"/>
      <name val="Calibri"/>
      <family val="2"/>
    </font>
    <font>
      <b/>
      <i/>
      <sz val="10.5"/>
      <name val="Times New Roman"/>
      <family val="1"/>
    </font>
    <font>
      <b/>
      <sz val="10.5"/>
      <name val="Times New Roman"/>
      <family val="1"/>
    </font>
    <font>
      <b/>
      <i/>
      <sz val="10"/>
      <name val="Times New Roman"/>
      <family val="1"/>
    </font>
    <font>
      <b/>
      <i/>
      <sz val="8"/>
      <color indexed="10"/>
      <name val="Times New Roman"/>
      <family val="1"/>
    </font>
    <font>
      <b/>
      <u val="single"/>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Times New Roman"/>
      <family val="1"/>
    </font>
    <font>
      <b/>
      <sz val="10"/>
      <color indexed="8"/>
      <name val="Times New Roman"/>
      <family val="1"/>
    </font>
    <font>
      <b/>
      <sz val="14"/>
      <color indexed="8"/>
      <name val="Times New Roman"/>
      <family val="1"/>
    </font>
    <font>
      <b/>
      <sz val="24"/>
      <color indexed="8"/>
      <name val="Times New Roman"/>
      <family val="1"/>
    </font>
    <font>
      <b/>
      <sz val="11"/>
      <color indexed="8"/>
      <name val="Times New Roman"/>
      <family val="1"/>
    </font>
    <font>
      <b/>
      <u val="single"/>
      <sz val="12"/>
      <color indexed="12"/>
      <name val="Arial Cyr"/>
      <family val="0"/>
    </font>
    <font>
      <b/>
      <u val="single"/>
      <sz val="10"/>
      <color indexed="12"/>
      <name val="Arial Cyr"/>
      <family val="0"/>
    </font>
    <font>
      <b/>
      <sz val="16"/>
      <color indexed="16"/>
      <name val="Times New Roman"/>
      <family val="1"/>
    </font>
    <font>
      <b/>
      <sz val="9"/>
      <color indexed="8"/>
      <name val="Times New Roman"/>
      <family val="1"/>
    </font>
    <font>
      <b/>
      <sz val="10"/>
      <color indexed="10"/>
      <name val="Times New Roman"/>
      <family val="1"/>
    </font>
    <font>
      <i/>
      <sz val="11"/>
      <color indexed="8"/>
      <name val="Times New Roman"/>
      <family val="1"/>
    </font>
    <font>
      <b/>
      <i/>
      <sz val="10.5"/>
      <color indexed="8"/>
      <name val="Times New Roman"/>
      <family val="1"/>
    </font>
    <font>
      <b/>
      <sz val="10.5"/>
      <color indexed="8"/>
      <name val="Times New Roman"/>
      <family val="1"/>
    </font>
    <font>
      <b/>
      <sz val="40"/>
      <color indexed="8"/>
      <name val="Times New Roman"/>
      <family val="1"/>
    </font>
    <font>
      <b/>
      <sz val="12"/>
      <color indexed="8"/>
      <name val="Times New Roman"/>
      <family val="1"/>
    </font>
    <font>
      <b/>
      <sz val="12"/>
      <color indexed="10"/>
      <name val="Times New Roman"/>
      <family val="1"/>
    </font>
    <font>
      <b/>
      <sz val="2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6"/>
      <color theme="1"/>
      <name val="Times New Roman"/>
      <family val="1"/>
    </font>
    <font>
      <b/>
      <sz val="10"/>
      <color theme="1"/>
      <name val="Times New Roman"/>
      <family val="1"/>
    </font>
    <font>
      <b/>
      <sz val="14"/>
      <color theme="1"/>
      <name val="Times New Roman"/>
      <family val="1"/>
    </font>
    <font>
      <b/>
      <sz val="24"/>
      <color theme="1"/>
      <name val="Times New Roman"/>
      <family val="1"/>
    </font>
    <font>
      <b/>
      <sz val="11"/>
      <color theme="1"/>
      <name val="Times New Roman"/>
      <family val="1"/>
    </font>
    <font>
      <b/>
      <u val="single"/>
      <sz val="12"/>
      <color theme="10"/>
      <name val="Arial Cyr"/>
      <family val="0"/>
    </font>
    <font>
      <b/>
      <u val="single"/>
      <sz val="10"/>
      <color theme="10"/>
      <name val="Arial Cyr"/>
      <family val="0"/>
    </font>
    <font>
      <b/>
      <sz val="16"/>
      <color rgb="FF9E0000"/>
      <name val="Times New Roman"/>
      <family val="1"/>
    </font>
    <font>
      <b/>
      <sz val="9"/>
      <color theme="1"/>
      <name val="Times New Roman"/>
      <family val="1"/>
    </font>
    <font>
      <b/>
      <sz val="10"/>
      <color rgb="FFFF0000"/>
      <name val="Times New Roman"/>
      <family val="1"/>
    </font>
    <font>
      <i/>
      <sz val="11"/>
      <color theme="1"/>
      <name val="Times New Roman"/>
      <family val="1"/>
    </font>
    <font>
      <sz val="10.5"/>
      <color theme="1"/>
      <name val="Times New Roman"/>
      <family val="1"/>
    </font>
    <font>
      <b/>
      <i/>
      <sz val="10.5"/>
      <color theme="1"/>
      <name val="Times New Roman"/>
      <family val="1"/>
    </font>
    <font>
      <b/>
      <sz val="10.5"/>
      <color theme="1"/>
      <name val="Times New Roman"/>
      <family val="1"/>
    </font>
    <font>
      <b/>
      <sz val="40"/>
      <color theme="1"/>
      <name val="Times New Roman"/>
      <family val="1"/>
    </font>
    <font>
      <b/>
      <sz val="12"/>
      <color theme="1"/>
      <name val="Times New Roman"/>
      <family val="1"/>
    </font>
    <font>
      <b/>
      <sz val="12"/>
      <color rgb="FFFF0000"/>
      <name val="Times New Roman"/>
      <family val="1"/>
    </font>
    <font>
      <b/>
      <sz val="2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D1FFF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bottom style="hair"/>
    </border>
    <border>
      <left style="medium"/>
      <right style="medium"/>
      <top style="medium"/>
      <bottom style="medium"/>
    </border>
    <border>
      <left style="hair"/>
      <right style="hair"/>
      <top style="hair"/>
      <bottom/>
    </border>
    <border>
      <left style="hair"/>
      <right style="hair"/>
      <top/>
      <bottom/>
    </border>
    <border>
      <left style="medium"/>
      <right/>
      <top style="medium"/>
      <bottom style="medium"/>
    </border>
    <border>
      <left/>
      <right/>
      <top style="medium"/>
      <bottom style="medium"/>
    </border>
    <border>
      <left/>
      <right style="medium"/>
      <top style="medium"/>
      <bottom style="medium"/>
    </border>
    <border>
      <left style="thin"/>
      <right/>
      <top style="thin"/>
      <bottom style="hair"/>
    </border>
    <border>
      <left/>
      <right/>
      <top style="thin"/>
      <bottom style="hair"/>
    </border>
    <border>
      <left style="thin"/>
      <right/>
      <top style="hair"/>
      <bottom style="hair"/>
    </border>
    <border>
      <left/>
      <right/>
      <top style="hair"/>
      <bottom style="hair"/>
    </border>
    <border>
      <left/>
      <right style="thin"/>
      <top style="hair"/>
      <bottom style="hair"/>
    </border>
    <border>
      <left/>
      <right/>
      <top style="thin"/>
      <bottom/>
    </border>
    <border>
      <left/>
      <right style="thin"/>
      <top style="thin"/>
      <bottom style="hair"/>
    </border>
    <border>
      <left style="thin"/>
      <right/>
      <top style="hair"/>
      <bottom style="thin"/>
    </border>
    <border>
      <left/>
      <right/>
      <top style="hair"/>
      <bottom style="thin"/>
    </border>
    <border>
      <left/>
      <right style="thin"/>
      <top style="hair"/>
      <bottom style="thin"/>
    </border>
    <border>
      <left/>
      <right/>
      <top/>
      <bottom style="double"/>
    </border>
    <border>
      <left/>
      <right/>
      <top style="double"/>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0" fontId="78" fillId="27" borderId="2" applyNumberFormat="0" applyAlignment="0" applyProtection="0"/>
    <xf numFmtId="0" fontId="79" fillId="27" borderId="1" applyNumberFormat="0" applyAlignment="0" applyProtection="0"/>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28" borderId="7" applyNumberFormat="0" applyAlignment="0" applyProtection="0"/>
    <xf numFmtId="0" fontId="85" fillId="0" borderId="0" applyNumberFormat="0" applyFill="0" applyBorder="0" applyAlignment="0" applyProtection="0"/>
    <xf numFmtId="0" fontId="86" fillId="29" borderId="0" applyNumberFormat="0" applyBorder="0" applyAlignment="0" applyProtection="0"/>
    <xf numFmtId="0" fontId="3" fillId="0" borderId="0">
      <alignment/>
      <protection/>
    </xf>
    <xf numFmtId="0" fontId="87" fillId="30" borderId="0" applyNumberFormat="0" applyBorder="0" applyAlignment="0" applyProtection="0"/>
    <xf numFmtId="0" fontId="8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9" fillId="0" borderId="9" applyNumberFormat="0" applyFill="0" applyAlignment="0" applyProtection="0"/>
    <xf numFmtId="0" fontId="9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1" fillId="32" borderId="0" applyNumberFormat="0" applyBorder="0" applyAlignment="0" applyProtection="0"/>
  </cellStyleXfs>
  <cellXfs count="245">
    <xf numFmtId="0" fontId="0" fillId="0" borderId="0" xfId="0" applyAlignment="1">
      <alignment/>
    </xf>
    <xf numFmtId="0" fontId="0" fillId="0" borderId="0" xfId="0" applyFont="1" applyFill="1" applyAlignment="1">
      <alignment/>
    </xf>
    <xf numFmtId="0" fontId="0" fillId="0" borderId="10" xfId="0" applyFont="1" applyFill="1" applyBorder="1" applyAlignment="1">
      <alignment vertical="center"/>
    </xf>
    <xf numFmtId="0" fontId="0" fillId="0" borderId="0" xfId="0" applyAlignment="1">
      <alignment vertical="center"/>
    </xf>
    <xf numFmtId="0" fontId="0" fillId="0" borderId="0" xfId="0" applyAlignment="1">
      <alignment/>
    </xf>
    <xf numFmtId="0" fontId="0" fillId="0" borderId="0" xfId="0" applyAlignment="1">
      <alignment wrapText="1"/>
    </xf>
    <xf numFmtId="0" fontId="6" fillId="0" borderId="10" xfId="0" applyFont="1" applyFill="1" applyBorder="1" applyAlignment="1">
      <alignment vertical="center"/>
    </xf>
    <xf numFmtId="0" fontId="2" fillId="0" borderId="0" xfId="0" applyFont="1" applyAlignment="1">
      <alignment/>
    </xf>
    <xf numFmtId="1" fontId="6"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49" fontId="2" fillId="0" borderId="0" xfId="0" applyNumberFormat="1" applyFont="1" applyAlignment="1">
      <alignment/>
    </xf>
    <xf numFmtId="49"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0" fillId="0" borderId="10" xfId="0" applyBorder="1" applyAlignment="1">
      <alignment vertical="center"/>
    </xf>
    <xf numFmtId="0" fontId="7" fillId="0" borderId="10" xfId="0" applyFont="1" applyBorder="1" applyAlignment="1">
      <alignment horizontal="center" vertical="center"/>
    </xf>
    <xf numFmtId="0" fontId="0" fillId="0" borderId="0" xfId="0" applyFont="1" applyAlignment="1">
      <alignment wrapText="1"/>
    </xf>
    <xf numFmtId="0" fontId="7"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Font="1" applyAlignment="1">
      <alignment vertical="center"/>
    </xf>
    <xf numFmtId="0" fontId="11" fillId="0" borderId="10" xfId="0" applyFont="1" applyFill="1" applyBorder="1" applyAlignment="1">
      <alignment horizontal="center" vertical="center"/>
    </xf>
    <xf numFmtId="0" fontId="12" fillId="0" borderId="10" xfId="0" applyFont="1" applyBorder="1" applyAlignment="1">
      <alignment vertical="center"/>
    </xf>
    <xf numFmtId="0" fontId="0" fillId="0" borderId="10" xfId="0" applyFont="1" applyBorder="1" applyAlignment="1">
      <alignment vertical="center" wrapText="1"/>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0" fontId="0" fillId="0" borderId="10" xfId="0" applyBorder="1" applyAlignment="1">
      <alignment vertical="center" wrapText="1"/>
    </xf>
    <xf numFmtId="0" fontId="0" fillId="0" borderId="10" xfId="0" applyFont="1" applyBorder="1" applyAlignment="1">
      <alignment vertical="center"/>
    </xf>
    <xf numFmtId="0" fontId="2" fillId="0" borderId="10" xfId="0" applyFont="1" applyBorder="1" applyAlignment="1">
      <alignment vertical="center"/>
    </xf>
    <xf numFmtId="49" fontId="2" fillId="0" borderId="10" xfId="0" applyNumberFormat="1" applyFont="1" applyBorder="1" applyAlignment="1">
      <alignment vertical="center"/>
    </xf>
    <xf numFmtId="0" fontId="2" fillId="0" borderId="10" xfId="0" applyFont="1" applyFill="1" applyBorder="1" applyAlignment="1">
      <alignment vertical="center"/>
    </xf>
    <xf numFmtId="0" fontId="2" fillId="0" borderId="0" xfId="0" applyFont="1" applyAlignment="1">
      <alignment horizontal="center"/>
    </xf>
    <xf numFmtId="0" fontId="2" fillId="0" borderId="10" xfId="0" applyFont="1" applyBorder="1" applyAlignment="1">
      <alignment horizontal="center" vertical="center"/>
    </xf>
    <xf numFmtId="0" fontId="6" fillId="0" borderId="10"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0" fontId="0" fillId="0" borderId="11" xfId="0" applyBorder="1" applyAlignment="1">
      <alignment vertical="center" wrapText="1"/>
    </xf>
    <xf numFmtId="0" fontId="6" fillId="0" borderId="11" xfId="0" applyFont="1" applyFill="1" applyBorder="1" applyAlignment="1">
      <alignment vertical="center"/>
    </xf>
    <xf numFmtId="0" fontId="11" fillId="0" borderId="11" xfId="0"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10" fillId="0" borderId="12" xfId="0" applyFont="1" applyBorder="1" applyAlignment="1">
      <alignment horizontal="center" vertical="center" wrapText="1"/>
    </xf>
    <xf numFmtId="1" fontId="7" fillId="0" borderId="10" xfId="0" applyNumberFormat="1" applyFont="1" applyBorder="1" applyAlignment="1">
      <alignment horizontal="center" vertical="center"/>
    </xf>
    <xf numFmtId="1" fontId="0" fillId="0" borderId="0" xfId="0" applyNumberFormat="1" applyFont="1" applyAlignment="1">
      <alignment horizontal="center" vertical="center"/>
    </xf>
    <xf numFmtId="165" fontId="7" fillId="0" borderId="0" xfId="0" applyNumberFormat="1" applyFont="1" applyAlignment="1">
      <alignment horizontal="center" vertical="center"/>
    </xf>
    <xf numFmtId="165" fontId="0" fillId="0" borderId="11" xfId="0" applyNumberFormat="1" applyFont="1" applyFill="1" applyBorder="1" applyAlignment="1">
      <alignment horizontal="center" vertical="center" wrapText="1"/>
    </xf>
    <xf numFmtId="165" fontId="7" fillId="0" borderId="10" xfId="0" applyNumberFormat="1" applyFont="1" applyBorder="1" applyAlignment="1">
      <alignment horizontal="center" vertical="center"/>
    </xf>
    <xf numFmtId="165" fontId="7" fillId="0" borderId="0" xfId="0" applyNumberFormat="1" applyFont="1" applyFill="1" applyAlignment="1">
      <alignment horizontal="center" vertical="center"/>
    </xf>
    <xf numFmtId="165" fontId="0" fillId="0" borderId="10" xfId="0" applyNumberFormat="1" applyFont="1" applyFill="1" applyBorder="1" applyAlignment="1">
      <alignment horizontal="center" vertical="center" wrapText="1"/>
    </xf>
    <xf numFmtId="165" fontId="0" fillId="0" borderId="10" xfId="0" applyNumberFormat="1" applyFont="1" applyFill="1" applyBorder="1" applyAlignment="1">
      <alignment horizontal="center" vertical="center"/>
    </xf>
    <xf numFmtId="165" fontId="7" fillId="0" borderId="10" xfId="0" applyNumberFormat="1" applyFont="1" applyFill="1" applyBorder="1" applyAlignment="1">
      <alignment horizontal="center" vertical="center"/>
    </xf>
    <xf numFmtId="0" fontId="0" fillId="0" borderId="13" xfId="0" applyFont="1" applyFill="1" applyBorder="1" applyAlignment="1">
      <alignment vertical="center"/>
    </xf>
    <xf numFmtId="0" fontId="6" fillId="0" borderId="13" xfId="0" applyFont="1" applyFill="1" applyBorder="1" applyAlignment="1">
      <alignment vertical="center"/>
    </xf>
    <xf numFmtId="1" fontId="6" fillId="0" borderId="13" xfId="0" applyNumberFormat="1" applyFont="1" applyFill="1" applyBorder="1" applyAlignment="1">
      <alignment horizontal="center" vertical="center"/>
    </xf>
    <xf numFmtId="165" fontId="0" fillId="0" borderId="13" xfId="0" applyNumberFormat="1" applyFont="1" applyFill="1" applyBorder="1" applyAlignment="1">
      <alignment horizontal="center" vertical="center"/>
    </xf>
    <xf numFmtId="165" fontId="0" fillId="0" borderId="14" xfId="0" applyNumberFormat="1" applyFont="1" applyFill="1" applyBorder="1" applyAlignment="1">
      <alignment horizontal="center" vertical="center" wrapText="1"/>
    </xf>
    <xf numFmtId="0" fontId="11" fillId="0" borderId="13" xfId="0" applyFont="1" applyFill="1" applyBorder="1" applyAlignment="1">
      <alignment horizontal="center" vertical="center"/>
    </xf>
    <xf numFmtId="164" fontId="6" fillId="0" borderId="13"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xf>
    <xf numFmtId="1" fontId="6" fillId="0" borderId="11" xfId="0" applyNumberFormat="1" applyFont="1" applyFill="1" applyBorder="1" applyAlignment="1">
      <alignment horizontal="center" vertical="center"/>
    </xf>
    <xf numFmtId="165" fontId="0" fillId="0" borderId="11"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0" fontId="4" fillId="33" borderId="15" xfId="0" applyFont="1" applyFill="1" applyBorder="1" applyAlignment="1">
      <alignment horizontal="center" vertical="center"/>
    </xf>
    <xf numFmtId="0" fontId="0" fillId="33" borderId="16" xfId="0" applyFont="1" applyFill="1" applyBorder="1" applyAlignment="1">
      <alignment vertical="center"/>
    </xf>
    <xf numFmtId="0" fontId="13" fillId="33" borderId="16" xfId="0" applyFont="1" applyFill="1" applyBorder="1" applyAlignment="1">
      <alignment vertical="center"/>
    </xf>
    <xf numFmtId="0" fontId="6" fillId="33" borderId="16" xfId="0" applyFont="1" applyFill="1" applyBorder="1" applyAlignment="1">
      <alignment vertical="center"/>
    </xf>
    <xf numFmtId="1" fontId="6" fillId="33" borderId="16" xfId="0" applyNumberFormat="1" applyFont="1" applyFill="1" applyBorder="1" applyAlignment="1">
      <alignment horizontal="center" vertical="center"/>
    </xf>
    <xf numFmtId="165" fontId="0" fillId="33" borderId="16" xfId="0" applyNumberFormat="1" applyFont="1" applyFill="1" applyBorder="1" applyAlignment="1">
      <alignment horizontal="center" vertical="center"/>
    </xf>
    <xf numFmtId="165" fontId="0" fillId="33" borderId="16" xfId="0" applyNumberFormat="1" applyFont="1" applyFill="1" applyBorder="1" applyAlignment="1">
      <alignment horizontal="center" vertical="center" wrapText="1"/>
    </xf>
    <xf numFmtId="0" fontId="11" fillId="33" borderId="16" xfId="0" applyFont="1" applyFill="1" applyBorder="1" applyAlignment="1">
      <alignment horizontal="center" vertical="center"/>
    </xf>
    <xf numFmtId="164" fontId="6" fillId="33" borderId="16" xfId="0" applyNumberFormat="1" applyFont="1" applyFill="1" applyBorder="1" applyAlignment="1">
      <alignment horizontal="center" vertical="center"/>
    </xf>
    <xf numFmtId="49" fontId="6" fillId="33" borderId="16" xfId="0" applyNumberFormat="1" applyFont="1" applyFill="1" applyBorder="1" applyAlignment="1">
      <alignment horizontal="center" vertical="center"/>
    </xf>
    <xf numFmtId="3" fontId="6" fillId="33" borderId="16" xfId="0" applyNumberFormat="1" applyFont="1" applyFill="1" applyBorder="1" applyAlignment="1">
      <alignment horizontal="center" vertical="center"/>
    </xf>
    <xf numFmtId="49" fontId="6" fillId="33" borderId="17" xfId="0" applyNumberFormat="1" applyFont="1" applyFill="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6" fillId="0" borderId="10" xfId="0" applyFont="1" applyFill="1" applyBorder="1" applyAlignment="1">
      <alignment vertical="center" wrapText="1"/>
    </xf>
    <xf numFmtId="49" fontId="12" fillId="0" borderId="11" xfId="0" applyNumberFormat="1" applyFont="1" applyBorder="1" applyAlignment="1">
      <alignment vertical="center" wrapText="1"/>
    </xf>
    <xf numFmtId="49" fontId="12" fillId="0" borderId="10" xfId="0" applyNumberFormat="1" applyFont="1" applyBorder="1" applyAlignment="1">
      <alignment vertical="center" wrapText="1"/>
    </xf>
    <xf numFmtId="49" fontId="12" fillId="0" borderId="10" xfId="0" applyNumberFormat="1" applyFont="1" applyFill="1" applyBorder="1" applyAlignment="1">
      <alignment vertical="center"/>
    </xf>
    <xf numFmtId="49" fontId="12" fillId="0" borderId="13" xfId="0" applyNumberFormat="1" applyFont="1" applyFill="1" applyBorder="1" applyAlignment="1">
      <alignment vertical="center"/>
    </xf>
    <xf numFmtId="49" fontId="12" fillId="33" borderId="16" xfId="0" applyNumberFormat="1" applyFont="1" applyFill="1" applyBorder="1" applyAlignment="1">
      <alignment vertical="center"/>
    </xf>
    <xf numFmtId="49" fontId="12" fillId="0" borderId="11" xfId="0" applyNumberFormat="1" applyFont="1" applyFill="1" applyBorder="1" applyAlignment="1">
      <alignment vertical="center"/>
    </xf>
    <xf numFmtId="0" fontId="3" fillId="0" borderId="11" xfId="0" applyFont="1" applyBorder="1" applyAlignment="1">
      <alignment horizontal="center" vertical="center" wrapText="1"/>
    </xf>
    <xf numFmtId="0" fontId="13" fillId="0" borderId="12" xfId="0" applyFont="1" applyFill="1" applyBorder="1" applyAlignment="1">
      <alignment horizontal="center" vertical="center" textRotation="90" wrapText="1"/>
    </xf>
    <xf numFmtId="0" fontId="14" fillId="0" borderId="12" xfId="0" applyFont="1" applyFill="1" applyBorder="1" applyAlignment="1">
      <alignment horizontal="center" vertical="center" wrapText="1"/>
    </xf>
    <xf numFmtId="49" fontId="15" fillId="0" borderId="12" xfId="0" applyNumberFormat="1" applyFont="1" applyFill="1" applyBorder="1" applyAlignment="1">
      <alignment horizontal="center" vertical="center" textRotation="90" wrapText="1"/>
    </xf>
    <xf numFmtId="0" fontId="13" fillId="0" borderId="12" xfId="0" applyFont="1" applyBorder="1" applyAlignment="1">
      <alignment horizontal="center" vertical="center" wrapText="1"/>
    </xf>
    <xf numFmtId="0" fontId="13" fillId="0" borderId="12" xfId="0" applyFont="1" applyFill="1" applyBorder="1" applyAlignment="1">
      <alignment horizontal="center" vertical="center" wrapText="1"/>
    </xf>
    <xf numFmtId="0" fontId="15" fillId="0" borderId="12" xfId="0" applyFont="1" applyFill="1" applyBorder="1" applyAlignment="1">
      <alignment horizontal="center" vertical="center" textRotation="90" wrapText="1"/>
    </xf>
    <xf numFmtId="165" fontId="10" fillId="0" borderId="12" xfId="0" applyNumberFormat="1" applyFont="1" applyFill="1" applyBorder="1" applyAlignment="1">
      <alignment horizontal="center" vertical="center" wrapText="1"/>
    </xf>
    <xf numFmtId="165" fontId="10" fillId="0" borderId="12" xfId="0" applyNumberFormat="1" applyFont="1" applyBorder="1" applyAlignment="1">
      <alignment horizontal="center" vertical="center" wrapText="1"/>
    </xf>
    <xf numFmtId="1" fontId="10" fillId="0" borderId="12" xfId="0" applyNumberFormat="1" applyFont="1" applyBorder="1" applyAlignment="1">
      <alignment horizontal="center" vertical="center" wrapText="1"/>
    </xf>
    <xf numFmtId="0" fontId="9" fillId="0" borderId="10" xfId="0" applyNumberFormat="1" applyFont="1" applyFill="1" applyBorder="1" applyAlignment="1">
      <alignment vertical="center" wrapText="1"/>
    </xf>
    <xf numFmtId="0" fontId="9" fillId="33" borderId="16" xfId="0" applyNumberFormat="1" applyFont="1" applyFill="1" applyBorder="1" applyAlignment="1">
      <alignment horizontal="fill" vertical="center" wrapText="1"/>
    </xf>
    <xf numFmtId="0" fontId="9" fillId="0" borderId="11" xfId="0" applyNumberFormat="1" applyFont="1" applyFill="1" applyBorder="1" applyAlignment="1">
      <alignment vertical="center" wrapText="1"/>
    </xf>
    <xf numFmtId="0" fontId="6" fillId="0" borderId="11" xfId="0" applyFont="1" applyFill="1" applyBorder="1" applyAlignment="1">
      <alignment vertical="center" wrapText="1"/>
    </xf>
    <xf numFmtId="0" fontId="6" fillId="0" borderId="10" xfId="0" applyFont="1" applyFill="1" applyBorder="1" applyAlignment="1">
      <alignment horizontal="left" vertical="center" wrapText="1"/>
    </xf>
    <xf numFmtId="0" fontId="6" fillId="0" borderId="10" xfId="0" applyNumberFormat="1" applyFont="1" applyFill="1" applyBorder="1" applyAlignment="1">
      <alignment vertical="center" wrapText="1"/>
    </xf>
    <xf numFmtId="164" fontId="6" fillId="0" borderId="10" xfId="0" applyNumberFormat="1" applyFont="1" applyFill="1" applyBorder="1" applyAlignment="1">
      <alignment vertical="center" wrapText="1"/>
    </xf>
    <xf numFmtId="0" fontId="6" fillId="0" borderId="13" xfId="0" applyNumberFormat="1" applyFont="1" applyFill="1" applyBorder="1" applyAlignment="1">
      <alignment vertical="center" wrapText="1"/>
    </xf>
    <xf numFmtId="0" fontId="16" fillId="0" borderId="10" xfId="0" applyNumberFormat="1" applyFont="1" applyFill="1" applyBorder="1" applyAlignment="1">
      <alignment vertical="center" wrapText="1"/>
    </xf>
    <xf numFmtId="0" fontId="3" fillId="0" borderId="13" xfId="0" applyFont="1" applyFill="1" applyBorder="1" applyAlignment="1">
      <alignment vertical="center" wrapText="1"/>
    </xf>
    <xf numFmtId="0" fontId="92" fillId="0" borderId="0" xfId="0" applyFont="1" applyAlignment="1">
      <alignment/>
    </xf>
    <xf numFmtId="0" fontId="92" fillId="0" borderId="0" xfId="0" applyFont="1" applyAlignment="1">
      <alignment horizontal="center" vertical="center"/>
    </xf>
    <xf numFmtId="44" fontId="92" fillId="0" borderId="0" xfId="0" applyNumberFormat="1" applyFont="1" applyAlignment="1">
      <alignment horizontal="center" vertical="center"/>
    </xf>
    <xf numFmtId="0" fontId="20" fillId="0" borderId="0" xfId="0" applyFont="1" applyAlignment="1">
      <alignment vertical="center"/>
    </xf>
    <xf numFmtId="44" fontId="20" fillId="0" borderId="0" xfId="0" applyNumberFormat="1" applyFont="1" applyAlignment="1">
      <alignment vertical="center"/>
    </xf>
    <xf numFmtId="0" fontId="23" fillId="0" borderId="0" xfId="0" applyFont="1" applyBorder="1" applyAlignment="1">
      <alignment horizontal="left" vertical="center"/>
    </xf>
    <xf numFmtId="0" fontId="24" fillId="0" borderId="0" xfId="0" applyFont="1" applyAlignment="1">
      <alignment vertical="center" wrapText="1"/>
    </xf>
    <xf numFmtId="0" fontId="24" fillId="0" borderId="0" xfId="0" applyFont="1" applyAlignment="1">
      <alignment vertical="center"/>
    </xf>
    <xf numFmtId="49" fontId="24" fillId="0" borderId="0" xfId="0" applyNumberFormat="1" applyFont="1" applyAlignment="1">
      <alignment vertical="center"/>
    </xf>
    <xf numFmtId="0" fontId="93" fillId="0" borderId="0" xfId="0" applyFont="1" applyAlignment="1">
      <alignment/>
    </xf>
    <xf numFmtId="0" fontId="93" fillId="0" borderId="0" xfId="0" applyFont="1" applyAlignment="1">
      <alignment horizontal="center" vertical="center"/>
    </xf>
    <xf numFmtId="44" fontId="93" fillId="0" borderId="0" xfId="0" applyNumberFormat="1" applyFont="1" applyAlignment="1">
      <alignment horizontal="center" vertical="center"/>
    </xf>
    <xf numFmtId="0" fontId="94" fillId="0" borderId="18" xfId="0" applyFont="1" applyBorder="1" applyAlignment="1">
      <alignment horizontal="left" vertical="center"/>
    </xf>
    <xf numFmtId="0" fontId="94" fillId="0" borderId="19" xfId="0" applyFont="1" applyBorder="1" applyAlignment="1">
      <alignment horizontal="left" vertical="center"/>
    </xf>
    <xf numFmtId="0" fontId="95" fillId="0" borderId="0" xfId="0" applyFont="1" applyBorder="1" applyAlignment="1">
      <alignment/>
    </xf>
    <xf numFmtId="0" fontId="96" fillId="0" borderId="0" xfId="0" applyFont="1" applyBorder="1" applyAlignment="1">
      <alignment/>
    </xf>
    <xf numFmtId="0" fontId="18" fillId="0" borderId="0" xfId="0" applyFont="1" applyAlignment="1">
      <alignment/>
    </xf>
    <xf numFmtId="0" fontId="21" fillId="0" borderId="0" xfId="0" applyFont="1" applyAlignment="1">
      <alignment horizontal="center"/>
    </xf>
    <xf numFmtId="0" fontId="25" fillId="0" borderId="0" xfId="53" applyFont="1" applyBorder="1" applyAlignment="1">
      <alignment horizontal="center" vertical="center"/>
      <protection/>
    </xf>
    <xf numFmtId="0" fontId="26" fillId="0" borderId="0" xfId="0" applyFont="1" applyAlignment="1">
      <alignment horizontal="left" vertical="center" wrapText="1"/>
    </xf>
    <xf numFmtId="0" fontId="27" fillId="0" borderId="0" xfId="0" applyFont="1" applyAlignment="1">
      <alignment horizontal="center" vertical="center"/>
    </xf>
    <xf numFmtId="0" fontId="27" fillId="0" borderId="0" xfId="0" applyFont="1" applyAlignment="1">
      <alignment horizontal="center"/>
    </xf>
    <xf numFmtId="0" fontId="27" fillId="0" borderId="0" xfId="0" applyFont="1" applyAlignment="1">
      <alignment/>
    </xf>
    <xf numFmtId="49" fontId="27" fillId="0" borderId="0" xfId="0" applyNumberFormat="1" applyFont="1" applyAlignment="1">
      <alignment/>
    </xf>
    <xf numFmtId="0" fontId="27" fillId="0" borderId="0" xfId="0" applyFont="1" applyAlignment="1">
      <alignment/>
    </xf>
    <xf numFmtId="0" fontId="21" fillId="0" borderId="0" xfId="0" applyFont="1" applyAlignment="1">
      <alignment vertical="center"/>
    </xf>
    <xf numFmtId="44" fontId="21" fillId="0" borderId="0" xfId="0" applyNumberFormat="1" applyFont="1" applyAlignment="1">
      <alignment vertical="center"/>
    </xf>
    <xf numFmtId="0" fontId="28" fillId="0" borderId="0" xfId="0" applyFont="1" applyAlignment="1">
      <alignment horizontal="left" vertical="center" wrapText="1"/>
    </xf>
    <xf numFmtId="0" fontId="29" fillId="0" borderId="0" xfId="0" applyFont="1" applyAlignment="1">
      <alignment vertical="center"/>
    </xf>
    <xf numFmtId="0" fontId="30" fillId="0" borderId="0" xfId="0" applyFont="1" applyAlignment="1">
      <alignment vertical="center"/>
    </xf>
    <xf numFmtId="0" fontId="29" fillId="0" borderId="0" xfId="0" applyFont="1" applyAlignment="1">
      <alignment vertical="center" wrapText="1"/>
    </xf>
    <xf numFmtId="49" fontId="29" fillId="0" borderId="0" xfId="0" applyNumberFormat="1" applyFont="1" applyAlignment="1">
      <alignment vertical="center"/>
    </xf>
    <xf numFmtId="44" fontId="29" fillId="0" borderId="0" xfId="0" applyNumberFormat="1" applyFont="1" applyAlignment="1">
      <alignment vertical="center"/>
    </xf>
    <xf numFmtId="0" fontId="31" fillId="0" borderId="0" xfId="0" applyFont="1" applyAlignment="1">
      <alignment horizontal="center" vertical="center"/>
    </xf>
    <xf numFmtId="0" fontId="31" fillId="0" borderId="0" xfId="0" applyFont="1" applyAlignment="1">
      <alignment horizontal="center"/>
    </xf>
    <xf numFmtId="0" fontId="31" fillId="0" borderId="0" xfId="0" applyFont="1" applyAlignment="1">
      <alignment/>
    </xf>
    <xf numFmtId="49" fontId="31" fillId="0" borderId="0" xfId="0" applyNumberFormat="1" applyFont="1" applyAlignment="1">
      <alignment/>
    </xf>
    <xf numFmtId="0" fontId="31" fillId="0" borderId="0" xfId="0" applyFont="1" applyAlignment="1">
      <alignment/>
    </xf>
    <xf numFmtId="0" fontId="28" fillId="0" borderId="0" xfId="0" applyFont="1" applyAlignment="1">
      <alignment vertical="center"/>
    </xf>
    <xf numFmtId="44" fontId="28" fillId="0" borderId="0" xfId="0" applyNumberFormat="1" applyFont="1" applyAlignment="1">
      <alignment vertical="center"/>
    </xf>
    <xf numFmtId="0" fontId="92" fillId="0" borderId="0" xfId="0" applyFont="1" applyAlignment="1">
      <alignment/>
    </xf>
    <xf numFmtId="0" fontId="92" fillId="0" borderId="0" xfId="0" applyFont="1" applyAlignment="1">
      <alignment horizontal="right" vertical="center"/>
    </xf>
    <xf numFmtId="0" fontId="32" fillId="0" borderId="0" xfId="0" applyFont="1" applyAlignment="1">
      <alignment/>
    </xf>
    <xf numFmtId="44" fontId="29" fillId="0" borderId="0" xfId="0" applyNumberFormat="1" applyFont="1" applyFill="1" applyBorder="1" applyAlignment="1">
      <alignment horizontal="center"/>
    </xf>
    <xf numFmtId="0" fontId="97" fillId="0" borderId="0" xfId="0" applyFont="1" applyBorder="1" applyAlignment="1">
      <alignment vertical="top"/>
    </xf>
    <xf numFmtId="44" fontId="97" fillId="0" borderId="0" xfId="0" applyNumberFormat="1" applyFont="1" applyBorder="1" applyAlignment="1">
      <alignment vertical="top" wrapText="1"/>
    </xf>
    <xf numFmtId="0" fontId="19" fillId="0" borderId="0" xfId="0" applyFont="1" applyAlignment="1">
      <alignment vertical="center"/>
    </xf>
    <xf numFmtId="0" fontId="33" fillId="0" borderId="0" xfId="0" applyFont="1" applyAlignment="1">
      <alignment vertical="center"/>
    </xf>
    <xf numFmtId="0" fontId="98" fillId="0" borderId="0" xfId="42" applyFont="1" applyAlignment="1" applyProtection="1">
      <alignment vertical="center"/>
      <protection/>
    </xf>
    <xf numFmtId="0" fontId="99" fillId="0" borderId="0" xfId="42" applyFont="1" applyAlignment="1" applyProtection="1">
      <alignment vertical="center"/>
      <protection/>
    </xf>
    <xf numFmtId="0" fontId="94" fillId="0" borderId="19" xfId="0" applyFont="1" applyBorder="1" applyAlignment="1">
      <alignment horizontal="left"/>
    </xf>
    <xf numFmtId="0" fontId="100" fillId="0" borderId="0" xfId="0" applyFont="1" applyBorder="1" applyAlignment="1">
      <alignment vertical="center" wrapText="1"/>
    </xf>
    <xf numFmtId="0" fontId="101" fillId="0" borderId="0" xfId="0" applyFont="1" applyBorder="1" applyAlignment="1">
      <alignment/>
    </xf>
    <xf numFmtId="0" fontId="102" fillId="0" borderId="0" xfId="0" applyFont="1" applyBorder="1" applyAlignment="1">
      <alignment horizontal="center" vertical="center" wrapText="1"/>
    </xf>
    <xf numFmtId="0" fontId="26" fillId="0" borderId="0" xfId="0" applyFont="1" applyAlignment="1">
      <alignment vertical="center" wrapText="1"/>
    </xf>
    <xf numFmtId="0" fontId="26" fillId="0" borderId="0" xfId="53" applyFont="1" applyBorder="1" applyAlignment="1">
      <alignment vertical="center"/>
      <protection/>
    </xf>
    <xf numFmtId="0" fontId="26" fillId="0" borderId="0" xfId="53" applyFont="1" applyBorder="1" applyAlignment="1">
      <alignment vertical="center" wrapText="1"/>
      <protection/>
    </xf>
    <xf numFmtId="0" fontId="103" fillId="0" borderId="0" xfId="0" applyFont="1" applyBorder="1" applyAlignment="1">
      <alignment horizontal="left" vertical="center"/>
    </xf>
    <xf numFmtId="0" fontId="34" fillId="0" borderId="0" xfId="53" applyFont="1" applyBorder="1" applyAlignment="1">
      <alignment vertical="center" wrapText="1"/>
      <protection/>
    </xf>
    <xf numFmtId="0" fontId="103" fillId="0" borderId="0" xfId="0" applyFont="1" applyFill="1" applyBorder="1" applyAlignment="1">
      <alignment horizontal="left" vertical="center"/>
    </xf>
    <xf numFmtId="0" fontId="29" fillId="0" borderId="0" xfId="0" applyFont="1" applyAlignment="1">
      <alignment horizontal="center"/>
    </xf>
    <xf numFmtId="0" fontId="29" fillId="0" borderId="0" xfId="0" applyFont="1" applyFill="1" applyBorder="1" applyAlignment="1">
      <alignment/>
    </xf>
    <xf numFmtId="0" fontId="29" fillId="0" borderId="0" xfId="0" applyFont="1" applyBorder="1" applyAlignment="1">
      <alignment horizontal="left" vertical="center"/>
    </xf>
    <xf numFmtId="0" fontId="28" fillId="0" borderId="0" xfId="53" applyFont="1" applyBorder="1" applyAlignment="1">
      <alignment vertical="center" wrapText="1"/>
      <protection/>
    </xf>
    <xf numFmtId="0" fontId="29" fillId="0" borderId="0" xfId="53" applyFont="1" applyBorder="1" applyAlignment="1">
      <alignment vertical="center" wrapText="1"/>
      <protection/>
    </xf>
    <xf numFmtId="0" fontId="28" fillId="0" borderId="0" xfId="0" applyFont="1" applyAlignment="1">
      <alignment horizontal="left" vertical="center"/>
    </xf>
    <xf numFmtId="0" fontId="31" fillId="0" borderId="0" xfId="0" applyFont="1" applyAlignment="1">
      <alignment vertical="center"/>
    </xf>
    <xf numFmtId="0" fontId="29"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wrapText="1"/>
    </xf>
    <xf numFmtId="0" fontId="75" fillId="0" borderId="0" xfId="0" applyFont="1" applyAlignment="1">
      <alignment vertical="center"/>
    </xf>
    <xf numFmtId="0" fontId="75" fillId="0" borderId="0" xfId="0" applyFont="1" applyAlignment="1">
      <alignment/>
    </xf>
    <xf numFmtId="0" fontId="29" fillId="0" borderId="0" xfId="0" applyFont="1" applyFill="1" applyAlignment="1">
      <alignment vertical="center"/>
    </xf>
    <xf numFmtId="0" fontId="29" fillId="0" borderId="0" xfId="0" applyFont="1" applyAlignment="1">
      <alignment/>
    </xf>
    <xf numFmtId="0" fontId="29" fillId="0" borderId="0" xfId="0" applyFont="1" applyAlignment="1">
      <alignment/>
    </xf>
    <xf numFmtId="0" fontId="29" fillId="0" borderId="0" xfId="0" applyFont="1" applyFill="1" applyAlignment="1">
      <alignment/>
    </xf>
    <xf numFmtId="49" fontId="29" fillId="0" borderId="0" xfId="0" applyNumberFormat="1" applyFont="1" applyAlignment="1">
      <alignment horizontal="center"/>
    </xf>
    <xf numFmtId="0" fontId="28" fillId="0" borderId="0" xfId="0" applyFont="1" applyBorder="1" applyAlignment="1">
      <alignment vertical="center"/>
    </xf>
    <xf numFmtId="0" fontId="28" fillId="0" borderId="0" xfId="0" applyFont="1" applyAlignment="1">
      <alignment vertical="center" wrapText="1"/>
    </xf>
    <xf numFmtId="0" fontId="104" fillId="0" borderId="0" xfId="0" applyFont="1" applyAlignment="1">
      <alignment/>
    </xf>
    <xf numFmtId="0" fontId="37" fillId="0" borderId="0" xfId="0" applyFont="1" applyAlignment="1">
      <alignment vertical="center"/>
    </xf>
    <xf numFmtId="0" fontId="33" fillId="0" borderId="0" xfId="0" applyFont="1" applyAlignment="1">
      <alignment vertical="center" wrapText="1"/>
    </xf>
    <xf numFmtId="0" fontId="38" fillId="0" borderId="0" xfId="0" applyFont="1" applyAlignment="1">
      <alignment vertical="center"/>
    </xf>
    <xf numFmtId="0" fontId="104" fillId="0" borderId="0" xfId="0" applyFont="1" applyFill="1" applyBorder="1" applyAlignment="1">
      <alignment horizontal="left"/>
    </xf>
    <xf numFmtId="0" fontId="104" fillId="0" borderId="0" xfId="0" applyFont="1" applyBorder="1" applyAlignment="1">
      <alignment horizontal="left"/>
    </xf>
    <xf numFmtId="0" fontId="104" fillId="0" borderId="0" xfId="0" applyFont="1" applyFill="1" applyBorder="1" applyAlignment="1">
      <alignment horizontal="center" vertical="center"/>
    </xf>
    <xf numFmtId="2" fontId="104" fillId="0" borderId="0" xfId="0" applyNumberFormat="1" applyFont="1" applyFill="1" applyBorder="1" applyAlignment="1">
      <alignment horizontal="right" vertical="center"/>
    </xf>
    <xf numFmtId="0" fontId="104" fillId="0" borderId="0" xfId="0" applyFont="1" applyAlignment="1">
      <alignment horizontal="center"/>
    </xf>
    <xf numFmtId="0" fontId="104" fillId="0" borderId="0" xfId="0" applyFont="1" applyAlignment="1">
      <alignment/>
    </xf>
    <xf numFmtId="0" fontId="104" fillId="0" borderId="0" xfId="0" applyFont="1" applyBorder="1" applyAlignment="1">
      <alignment vertical="top"/>
    </xf>
    <xf numFmtId="0" fontId="105" fillId="0" borderId="0" xfId="0" applyFont="1" applyBorder="1" applyAlignment="1">
      <alignment vertical="top"/>
    </xf>
    <xf numFmtId="0" fontId="106" fillId="0" borderId="0" xfId="0" applyFont="1" applyBorder="1" applyAlignment="1">
      <alignment vertical="top"/>
    </xf>
    <xf numFmtId="0" fontId="33" fillId="0" borderId="0" xfId="0" applyFont="1" applyAlignment="1">
      <alignment horizontal="left" vertical="center" wrapText="1"/>
    </xf>
    <xf numFmtId="0" fontId="107" fillId="0" borderId="0" xfId="0" applyFont="1" applyBorder="1" applyAlignment="1">
      <alignment horizontal="center"/>
    </xf>
    <xf numFmtId="0" fontId="108" fillId="0" borderId="0" xfId="0" applyFont="1" applyBorder="1" applyAlignment="1">
      <alignment horizontal="center" vertical="center"/>
    </xf>
    <xf numFmtId="0" fontId="101" fillId="0" borderId="0" xfId="0" applyFont="1" applyBorder="1" applyAlignment="1">
      <alignment horizontal="left" vertical="center"/>
    </xf>
    <xf numFmtId="0" fontId="39" fillId="0" borderId="12" xfId="0" applyFont="1" applyBorder="1" applyAlignment="1">
      <alignment horizontal="center" vertical="center" wrapText="1"/>
    </xf>
    <xf numFmtId="2" fontId="0" fillId="0" borderId="11" xfId="0" applyNumberFormat="1" applyFont="1" applyFill="1" applyBorder="1" applyAlignment="1">
      <alignment horizontal="center" vertical="center" wrapText="1"/>
    </xf>
    <xf numFmtId="2" fontId="0" fillId="0" borderId="14" xfId="0" applyNumberFormat="1" applyFont="1" applyFill="1" applyBorder="1" applyAlignment="1">
      <alignment horizontal="center" vertical="center" wrapText="1"/>
    </xf>
    <xf numFmtId="0" fontId="0" fillId="0" borderId="11" xfId="0" applyFont="1" applyFill="1" applyBorder="1" applyAlignment="1">
      <alignment vertical="center"/>
    </xf>
    <xf numFmtId="0" fontId="6" fillId="0" borderId="11" xfId="0" applyNumberFormat="1" applyFont="1" applyFill="1" applyBorder="1" applyAlignment="1">
      <alignment horizontal="center" vertical="center"/>
    </xf>
    <xf numFmtId="2" fontId="0" fillId="33" borderId="16" xfId="0" applyNumberFormat="1" applyFont="1" applyFill="1" applyBorder="1" applyAlignment="1">
      <alignment horizontal="center" vertical="center" wrapText="1"/>
    </xf>
    <xf numFmtId="0" fontId="109" fillId="0" borderId="0" xfId="0" applyFont="1" applyBorder="1" applyAlignment="1">
      <alignment horizontal="left" vertical="center"/>
    </xf>
    <xf numFmtId="0" fontId="41" fillId="0" borderId="0" xfId="0" applyFont="1" applyAlignment="1">
      <alignment horizontal="left"/>
    </xf>
    <xf numFmtId="0" fontId="26" fillId="0" borderId="0" xfId="0" applyFont="1" applyAlignment="1">
      <alignment vertical="center"/>
    </xf>
    <xf numFmtId="0" fontId="26" fillId="0" borderId="0" xfId="0" applyFont="1" applyAlignment="1">
      <alignment/>
    </xf>
    <xf numFmtId="0" fontId="26" fillId="0" borderId="0" xfId="0" applyFont="1" applyAlignment="1">
      <alignment horizontal="left" vertical="center"/>
    </xf>
    <xf numFmtId="1" fontId="7" fillId="0" borderId="11"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1" fontId="7" fillId="33" borderId="16" xfId="0" applyNumberFormat="1" applyFont="1" applyFill="1" applyBorder="1" applyAlignment="1">
      <alignment horizontal="center" vertical="center"/>
    </xf>
    <xf numFmtId="1" fontId="7" fillId="0" borderId="11" xfId="0" applyNumberFormat="1" applyFont="1" applyFill="1" applyBorder="1" applyAlignment="1">
      <alignment horizontal="center" vertical="center"/>
    </xf>
    <xf numFmtId="49" fontId="101" fillId="0" borderId="20" xfId="0" applyNumberFormat="1" applyFont="1" applyBorder="1" applyAlignment="1">
      <alignment horizontal="center" vertical="center"/>
    </xf>
    <xf numFmtId="49" fontId="101" fillId="0" borderId="21" xfId="0" applyNumberFormat="1" applyFont="1" applyBorder="1" applyAlignment="1">
      <alignment horizontal="center" vertical="center"/>
    </xf>
    <xf numFmtId="49" fontId="101" fillId="0" borderId="22" xfId="0" applyNumberFormat="1" applyFont="1" applyBorder="1" applyAlignment="1">
      <alignment horizontal="center" vertical="center"/>
    </xf>
    <xf numFmtId="0" fontId="94" fillId="0" borderId="20" xfId="0" applyFont="1" applyBorder="1" applyAlignment="1">
      <alignment horizontal="left" vertical="center"/>
    </xf>
    <xf numFmtId="0" fontId="94" fillId="0" borderId="21" xfId="0" applyFont="1" applyBorder="1" applyAlignment="1">
      <alignment horizontal="left" vertical="center"/>
    </xf>
    <xf numFmtId="0" fontId="13" fillId="0" borderId="1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02" fillId="0" borderId="23" xfId="0" applyFont="1" applyBorder="1" applyAlignment="1">
      <alignment horizontal="center" vertical="center" wrapText="1"/>
    </xf>
    <xf numFmtId="0" fontId="102" fillId="0" borderId="0" xfId="0" applyFont="1" applyBorder="1" applyAlignment="1">
      <alignment horizontal="center" vertical="center" wrapText="1"/>
    </xf>
    <xf numFmtId="49" fontId="101" fillId="0" borderId="18" xfId="0" applyNumberFormat="1" applyFont="1" applyBorder="1" applyAlignment="1">
      <alignment horizontal="center" vertical="center"/>
    </xf>
    <xf numFmtId="49" fontId="101" fillId="0" borderId="19" xfId="0" applyNumberFormat="1" applyFont="1" applyBorder="1" applyAlignment="1">
      <alignment horizontal="center" vertical="center"/>
    </xf>
    <xf numFmtId="49" fontId="101" fillId="0" borderId="24" xfId="0" applyNumberFormat="1" applyFont="1" applyBorder="1" applyAlignment="1">
      <alignment horizontal="center" vertical="center"/>
    </xf>
    <xf numFmtId="0" fontId="28" fillId="0" borderId="0" xfId="0" applyFont="1" applyAlignment="1">
      <alignment horizontal="left" wrapText="1"/>
    </xf>
    <xf numFmtId="0" fontId="29" fillId="0" borderId="0" xfId="0" applyFont="1" applyAlignment="1">
      <alignment horizontal="left" wrapText="1"/>
    </xf>
    <xf numFmtId="0" fontId="28" fillId="0" borderId="0" xfId="0" applyFont="1" applyAlignment="1">
      <alignment horizontal="left" vertical="center" wrapText="1"/>
    </xf>
    <xf numFmtId="0" fontId="33" fillId="0" borderId="0" xfId="0" applyFont="1" applyAlignment="1">
      <alignment horizontal="left" vertical="center" wrapText="1"/>
    </xf>
    <xf numFmtId="0" fontId="94" fillId="0" borderId="25" xfId="0" applyFont="1" applyBorder="1" applyAlignment="1">
      <alignment horizontal="left" vertical="center"/>
    </xf>
    <xf numFmtId="0" fontId="94" fillId="0" borderId="26" xfId="0" applyFont="1" applyBorder="1" applyAlignment="1">
      <alignment horizontal="left" vertical="center"/>
    </xf>
    <xf numFmtId="49" fontId="101" fillId="0" borderId="25" xfId="0" applyNumberFormat="1" applyFont="1" applyBorder="1" applyAlignment="1">
      <alignment horizontal="center" vertical="center"/>
    </xf>
    <xf numFmtId="49" fontId="101" fillId="0" borderId="26" xfId="0" applyNumberFormat="1" applyFont="1" applyBorder="1" applyAlignment="1">
      <alignment horizontal="center" vertical="center"/>
    </xf>
    <xf numFmtId="49" fontId="101" fillId="0" borderId="27" xfId="0" applyNumberFormat="1" applyFont="1" applyBorder="1" applyAlignment="1">
      <alignment horizontal="center" vertical="center"/>
    </xf>
    <xf numFmtId="0" fontId="19" fillId="0" borderId="0" xfId="0" applyFont="1" applyAlignment="1">
      <alignment horizontal="left" vertical="top" wrapText="1"/>
    </xf>
    <xf numFmtId="0" fontId="110" fillId="0" borderId="28" xfId="0" applyFont="1" applyBorder="1" applyAlignment="1">
      <alignment horizontal="center"/>
    </xf>
    <xf numFmtId="0" fontId="108" fillId="0" borderId="29" xfId="0" applyFont="1" applyBorder="1" applyAlignment="1">
      <alignment horizontal="center" vertical="center"/>
    </xf>
    <xf numFmtId="0" fontId="21" fillId="0" borderId="0" xfId="0" applyFont="1" applyAlignment="1">
      <alignment horizontal="center"/>
    </xf>
    <xf numFmtId="0" fontId="25" fillId="0" borderId="0" xfId="53" applyFont="1" applyBorder="1" applyAlignment="1">
      <alignment horizontal="center" vertical="center"/>
      <protection/>
    </xf>
    <xf numFmtId="0" fontId="26" fillId="0" borderId="0" xfId="0" applyFont="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jpeg" /><Relationship Id="rId28" Type="http://schemas.openxmlformats.org/officeDocument/2006/relationships/image" Target="../media/image28.jpeg" /><Relationship Id="rId29" Type="http://schemas.openxmlformats.org/officeDocument/2006/relationships/image" Target="../media/image29.jpeg" /><Relationship Id="rId30" Type="http://schemas.openxmlformats.org/officeDocument/2006/relationships/image" Target="../media/image30.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71</xdr:row>
      <xdr:rowOff>0</xdr:rowOff>
    </xdr:from>
    <xdr:to>
      <xdr:col>2</xdr:col>
      <xdr:colOff>0</xdr:colOff>
      <xdr:row>72</xdr:row>
      <xdr:rowOff>0</xdr:rowOff>
    </xdr:to>
    <xdr:pic>
      <xdr:nvPicPr>
        <xdr:cNvPr id="1" name="Рисунок 24" descr="2.jpg"/>
        <xdr:cNvPicPr preferRelativeResize="1">
          <a:picLocks noChangeAspect="1"/>
        </xdr:cNvPicPr>
      </xdr:nvPicPr>
      <xdr:blipFill>
        <a:blip r:embed="rId1"/>
        <a:stretch>
          <a:fillRect/>
        </a:stretch>
      </xdr:blipFill>
      <xdr:spPr>
        <a:xfrm>
          <a:off x="295275" y="13544550"/>
          <a:ext cx="762000" cy="923925"/>
        </a:xfrm>
        <a:prstGeom prst="rect">
          <a:avLst/>
        </a:prstGeom>
        <a:noFill/>
        <a:ln w="9525" cmpd="sng">
          <a:noFill/>
        </a:ln>
      </xdr:spPr>
    </xdr:pic>
    <xdr:clientData/>
  </xdr:twoCellAnchor>
  <xdr:twoCellAnchor>
    <xdr:from>
      <xdr:col>1</xdr:col>
      <xdr:colOff>0</xdr:colOff>
      <xdr:row>72</xdr:row>
      <xdr:rowOff>0</xdr:rowOff>
    </xdr:from>
    <xdr:to>
      <xdr:col>2</xdr:col>
      <xdr:colOff>0</xdr:colOff>
      <xdr:row>73</xdr:row>
      <xdr:rowOff>0</xdr:rowOff>
    </xdr:to>
    <xdr:pic>
      <xdr:nvPicPr>
        <xdr:cNvPr id="2" name="Рисунок 25" descr="2.jpg"/>
        <xdr:cNvPicPr preferRelativeResize="1">
          <a:picLocks noChangeAspect="1"/>
        </xdr:cNvPicPr>
      </xdr:nvPicPr>
      <xdr:blipFill>
        <a:blip r:embed="rId2"/>
        <a:stretch>
          <a:fillRect/>
        </a:stretch>
      </xdr:blipFill>
      <xdr:spPr>
        <a:xfrm>
          <a:off x="295275" y="14468475"/>
          <a:ext cx="762000" cy="838200"/>
        </a:xfrm>
        <a:prstGeom prst="rect">
          <a:avLst/>
        </a:prstGeom>
        <a:noFill/>
        <a:ln w="9525" cmpd="sng">
          <a:noFill/>
        </a:ln>
      </xdr:spPr>
    </xdr:pic>
    <xdr:clientData/>
  </xdr:twoCellAnchor>
  <xdr:twoCellAnchor>
    <xdr:from>
      <xdr:col>1</xdr:col>
      <xdr:colOff>9525</xdr:colOff>
      <xdr:row>73</xdr:row>
      <xdr:rowOff>9525</xdr:rowOff>
    </xdr:from>
    <xdr:to>
      <xdr:col>1</xdr:col>
      <xdr:colOff>762000</xdr:colOff>
      <xdr:row>74</xdr:row>
      <xdr:rowOff>0</xdr:rowOff>
    </xdr:to>
    <xdr:pic>
      <xdr:nvPicPr>
        <xdr:cNvPr id="3" name="Рисунок 26" descr="2.jpg"/>
        <xdr:cNvPicPr preferRelativeResize="1">
          <a:picLocks noChangeAspect="1"/>
        </xdr:cNvPicPr>
      </xdr:nvPicPr>
      <xdr:blipFill>
        <a:blip r:embed="rId3"/>
        <a:stretch>
          <a:fillRect/>
        </a:stretch>
      </xdr:blipFill>
      <xdr:spPr>
        <a:xfrm>
          <a:off x="304800" y="15316200"/>
          <a:ext cx="752475" cy="876300"/>
        </a:xfrm>
        <a:prstGeom prst="rect">
          <a:avLst/>
        </a:prstGeom>
        <a:noFill/>
        <a:ln w="9525" cmpd="sng">
          <a:noFill/>
        </a:ln>
      </xdr:spPr>
    </xdr:pic>
    <xdr:clientData/>
  </xdr:twoCellAnchor>
  <xdr:twoCellAnchor>
    <xdr:from>
      <xdr:col>1</xdr:col>
      <xdr:colOff>0</xdr:colOff>
      <xdr:row>74</xdr:row>
      <xdr:rowOff>0</xdr:rowOff>
    </xdr:from>
    <xdr:to>
      <xdr:col>2</xdr:col>
      <xdr:colOff>0</xdr:colOff>
      <xdr:row>74</xdr:row>
      <xdr:rowOff>809625</xdr:rowOff>
    </xdr:to>
    <xdr:pic>
      <xdr:nvPicPr>
        <xdr:cNvPr id="4" name="Рисунок 27" descr="2.jpg"/>
        <xdr:cNvPicPr preferRelativeResize="1">
          <a:picLocks noChangeAspect="1"/>
        </xdr:cNvPicPr>
      </xdr:nvPicPr>
      <xdr:blipFill>
        <a:blip r:embed="rId4"/>
        <a:stretch>
          <a:fillRect/>
        </a:stretch>
      </xdr:blipFill>
      <xdr:spPr>
        <a:xfrm>
          <a:off x="295275" y="16192500"/>
          <a:ext cx="762000" cy="809625"/>
        </a:xfrm>
        <a:prstGeom prst="rect">
          <a:avLst/>
        </a:prstGeom>
        <a:noFill/>
        <a:ln w="9525" cmpd="sng">
          <a:noFill/>
        </a:ln>
      </xdr:spPr>
    </xdr:pic>
    <xdr:clientData/>
  </xdr:twoCellAnchor>
  <xdr:twoCellAnchor>
    <xdr:from>
      <xdr:col>1</xdr:col>
      <xdr:colOff>0</xdr:colOff>
      <xdr:row>77</xdr:row>
      <xdr:rowOff>0</xdr:rowOff>
    </xdr:from>
    <xdr:to>
      <xdr:col>2</xdr:col>
      <xdr:colOff>0</xdr:colOff>
      <xdr:row>77</xdr:row>
      <xdr:rowOff>857250</xdr:rowOff>
    </xdr:to>
    <xdr:pic>
      <xdr:nvPicPr>
        <xdr:cNvPr id="5" name="Рисунок 43" descr="2.jpg"/>
        <xdr:cNvPicPr preferRelativeResize="1">
          <a:picLocks noChangeAspect="1"/>
        </xdr:cNvPicPr>
      </xdr:nvPicPr>
      <xdr:blipFill>
        <a:blip r:embed="rId5"/>
        <a:stretch>
          <a:fillRect/>
        </a:stretch>
      </xdr:blipFill>
      <xdr:spPr>
        <a:xfrm>
          <a:off x="295275" y="18716625"/>
          <a:ext cx="762000" cy="857250"/>
        </a:xfrm>
        <a:prstGeom prst="rect">
          <a:avLst/>
        </a:prstGeom>
        <a:noFill/>
        <a:ln w="9525" cmpd="sng">
          <a:noFill/>
        </a:ln>
      </xdr:spPr>
    </xdr:pic>
    <xdr:clientData/>
  </xdr:twoCellAnchor>
  <xdr:twoCellAnchor>
    <xdr:from>
      <xdr:col>1</xdr:col>
      <xdr:colOff>0</xdr:colOff>
      <xdr:row>78</xdr:row>
      <xdr:rowOff>0</xdr:rowOff>
    </xdr:from>
    <xdr:to>
      <xdr:col>2</xdr:col>
      <xdr:colOff>0</xdr:colOff>
      <xdr:row>78</xdr:row>
      <xdr:rowOff>790575</xdr:rowOff>
    </xdr:to>
    <xdr:pic>
      <xdr:nvPicPr>
        <xdr:cNvPr id="6" name="Рисунок 32" descr="2.jpg"/>
        <xdr:cNvPicPr preferRelativeResize="1">
          <a:picLocks noChangeAspect="1"/>
        </xdr:cNvPicPr>
      </xdr:nvPicPr>
      <xdr:blipFill>
        <a:blip r:embed="rId6"/>
        <a:stretch>
          <a:fillRect/>
        </a:stretch>
      </xdr:blipFill>
      <xdr:spPr>
        <a:xfrm>
          <a:off x="295275" y="19583400"/>
          <a:ext cx="762000" cy="790575"/>
        </a:xfrm>
        <a:prstGeom prst="rect">
          <a:avLst/>
        </a:prstGeom>
        <a:noFill/>
        <a:ln w="9525" cmpd="sng">
          <a:noFill/>
        </a:ln>
      </xdr:spPr>
    </xdr:pic>
    <xdr:clientData/>
  </xdr:twoCellAnchor>
  <xdr:twoCellAnchor>
    <xdr:from>
      <xdr:col>1</xdr:col>
      <xdr:colOff>0</xdr:colOff>
      <xdr:row>79</xdr:row>
      <xdr:rowOff>0</xdr:rowOff>
    </xdr:from>
    <xdr:to>
      <xdr:col>2</xdr:col>
      <xdr:colOff>0</xdr:colOff>
      <xdr:row>79</xdr:row>
      <xdr:rowOff>838200</xdr:rowOff>
    </xdr:to>
    <xdr:pic>
      <xdr:nvPicPr>
        <xdr:cNvPr id="7" name="Рисунок 17" descr="22.jpg"/>
        <xdr:cNvPicPr preferRelativeResize="1">
          <a:picLocks noChangeAspect="1"/>
        </xdr:cNvPicPr>
      </xdr:nvPicPr>
      <xdr:blipFill>
        <a:blip r:embed="rId7"/>
        <a:stretch>
          <a:fillRect/>
        </a:stretch>
      </xdr:blipFill>
      <xdr:spPr>
        <a:xfrm>
          <a:off x="295275" y="20373975"/>
          <a:ext cx="762000" cy="838200"/>
        </a:xfrm>
        <a:prstGeom prst="rect">
          <a:avLst/>
        </a:prstGeom>
        <a:noFill/>
        <a:ln w="9525" cmpd="sng">
          <a:noFill/>
        </a:ln>
      </xdr:spPr>
    </xdr:pic>
    <xdr:clientData/>
  </xdr:twoCellAnchor>
  <xdr:twoCellAnchor>
    <xdr:from>
      <xdr:col>1</xdr:col>
      <xdr:colOff>0</xdr:colOff>
      <xdr:row>83</xdr:row>
      <xdr:rowOff>0</xdr:rowOff>
    </xdr:from>
    <xdr:to>
      <xdr:col>2</xdr:col>
      <xdr:colOff>0</xdr:colOff>
      <xdr:row>83</xdr:row>
      <xdr:rowOff>866775</xdr:rowOff>
    </xdr:to>
    <xdr:pic>
      <xdr:nvPicPr>
        <xdr:cNvPr id="8" name="Рисунок 21" descr="22.jpg"/>
        <xdr:cNvPicPr preferRelativeResize="1">
          <a:picLocks noChangeAspect="1"/>
        </xdr:cNvPicPr>
      </xdr:nvPicPr>
      <xdr:blipFill>
        <a:blip r:embed="rId8"/>
        <a:stretch>
          <a:fillRect/>
        </a:stretch>
      </xdr:blipFill>
      <xdr:spPr>
        <a:xfrm>
          <a:off x="295275" y="23822025"/>
          <a:ext cx="762000" cy="866775"/>
        </a:xfrm>
        <a:prstGeom prst="rect">
          <a:avLst/>
        </a:prstGeom>
        <a:noFill/>
        <a:ln w="9525" cmpd="sng">
          <a:noFill/>
        </a:ln>
      </xdr:spPr>
    </xdr:pic>
    <xdr:clientData/>
  </xdr:twoCellAnchor>
  <xdr:twoCellAnchor>
    <xdr:from>
      <xdr:col>1</xdr:col>
      <xdr:colOff>0</xdr:colOff>
      <xdr:row>84</xdr:row>
      <xdr:rowOff>0</xdr:rowOff>
    </xdr:from>
    <xdr:to>
      <xdr:col>2</xdr:col>
      <xdr:colOff>0</xdr:colOff>
      <xdr:row>85</xdr:row>
      <xdr:rowOff>0</xdr:rowOff>
    </xdr:to>
    <xdr:pic>
      <xdr:nvPicPr>
        <xdr:cNvPr id="9" name="Рисунок 26" descr="22.jpg"/>
        <xdr:cNvPicPr preferRelativeResize="1">
          <a:picLocks noChangeAspect="1"/>
        </xdr:cNvPicPr>
      </xdr:nvPicPr>
      <xdr:blipFill>
        <a:blip r:embed="rId9"/>
        <a:stretch>
          <a:fillRect/>
        </a:stretch>
      </xdr:blipFill>
      <xdr:spPr>
        <a:xfrm>
          <a:off x="295275" y="24698325"/>
          <a:ext cx="762000" cy="1009650"/>
        </a:xfrm>
        <a:prstGeom prst="rect">
          <a:avLst/>
        </a:prstGeom>
        <a:noFill/>
        <a:ln w="9525" cmpd="sng">
          <a:noFill/>
        </a:ln>
      </xdr:spPr>
    </xdr:pic>
    <xdr:clientData/>
  </xdr:twoCellAnchor>
  <xdr:twoCellAnchor>
    <xdr:from>
      <xdr:col>1</xdr:col>
      <xdr:colOff>0</xdr:colOff>
      <xdr:row>85</xdr:row>
      <xdr:rowOff>0</xdr:rowOff>
    </xdr:from>
    <xdr:to>
      <xdr:col>2</xdr:col>
      <xdr:colOff>0</xdr:colOff>
      <xdr:row>86</xdr:row>
      <xdr:rowOff>0</xdr:rowOff>
    </xdr:to>
    <xdr:pic>
      <xdr:nvPicPr>
        <xdr:cNvPr id="10" name="Рисунок 28" descr="22.jpg"/>
        <xdr:cNvPicPr preferRelativeResize="1">
          <a:picLocks noChangeAspect="1"/>
        </xdr:cNvPicPr>
      </xdr:nvPicPr>
      <xdr:blipFill>
        <a:blip r:embed="rId10"/>
        <a:stretch>
          <a:fillRect/>
        </a:stretch>
      </xdr:blipFill>
      <xdr:spPr>
        <a:xfrm>
          <a:off x="295275" y="25707975"/>
          <a:ext cx="762000" cy="914400"/>
        </a:xfrm>
        <a:prstGeom prst="rect">
          <a:avLst/>
        </a:prstGeom>
        <a:noFill/>
        <a:ln w="9525" cmpd="sng">
          <a:noFill/>
        </a:ln>
      </xdr:spPr>
    </xdr:pic>
    <xdr:clientData/>
  </xdr:twoCellAnchor>
  <xdr:twoCellAnchor>
    <xdr:from>
      <xdr:col>1</xdr:col>
      <xdr:colOff>0</xdr:colOff>
      <xdr:row>87</xdr:row>
      <xdr:rowOff>0</xdr:rowOff>
    </xdr:from>
    <xdr:to>
      <xdr:col>2</xdr:col>
      <xdr:colOff>0</xdr:colOff>
      <xdr:row>87</xdr:row>
      <xdr:rowOff>857250</xdr:rowOff>
    </xdr:to>
    <xdr:pic>
      <xdr:nvPicPr>
        <xdr:cNvPr id="11" name="Рисунок 35" descr="2.jpg"/>
        <xdr:cNvPicPr preferRelativeResize="1">
          <a:picLocks noChangeAspect="1"/>
        </xdr:cNvPicPr>
      </xdr:nvPicPr>
      <xdr:blipFill>
        <a:blip r:embed="rId11"/>
        <a:stretch>
          <a:fillRect/>
        </a:stretch>
      </xdr:blipFill>
      <xdr:spPr>
        <a:xfrm>
          <a:off x="295275" y="27527250"/>
          <a:ext cx="762000" cy="857250"/>
        </a:xfrm>
        <a:prstGeom prst="rect">
          <a:avLst/>
        </a:prstGeom>
        <a:noFill/>
        <a:ln w="9525" cmpd="sng">
          <a:noFill/>
        </a:ln>
      </xdr:spPr>
    </xdr:pic>
    <xdr:clientData/>
  </xdr:twoCellAnchor>
  <xdr:twoCellAnchor>
    <xdr:from>
      <xdr:col>1</xdr:col>
      <xdr:colOff>0</xdr:colOff>
      <xdr:row>88</xdr:row>
      <xdr:rowOff>0</xdr:rowOff>
    </xdr:from>
    <xdr:to>
      <xdr:col>2</xdr:col>
      <xdr:colOff>0</xdr:colOff>
      <xdr:row>88</xdr:row>
      <xdr:rowOff>866775</xdr:rowOff>
    </xdr:to>
    <xdr:pic>
      <xdr:nvPicPr>
        <xdr:cNvPr id="12" name="Рисунок 39" descr="2.jpg"/>
        <xdr:cNvPicPr preferRelativeResize="1">
          <a:picLocks noChangeAspect="1"/>
        </xdr:cNvPicPr>
      </xdr:nvPicPr>
      <xdr:blipFill>
        <a:blip r:embed="rId12"/>
        <a:stretch>
          <a:fillRect/>
        </a:stretch>
      </xdr:blipFill>
      <xdr:spPr>
        <a:xfrm>
          <a:off x="295275" y="28384500"/>
          <a:ext cx="762000" cy="866775"/>
        </a:xfrm>
        <a:prstGeom prst="rect">
          <a:avLst/>
        </a:prstGeom>
        <a:noFill/>
        <a:ln w="9525" cmpd="sng">
          <a:noFill/>
        </a:ln>
      </xdr:spPr>
    </xdr:pic>
    <xdr:clientData/>
  </xdr:twoCellAnchor>
  <xdr:twoCellAnchor>
    <xdr:from>
      <xdr:col>1</xdr:col>
      <xdr:colOff>0</xdr:colOff>
      <xdr:row>90</xdr:row>
      <xdr:rowOff>0</xdr:rowOff>
    </xdr:from>
    <xdr:to>
      <xdr:col>2</xdr:col>
      <xdr:colOff>0</xdr:colOff>
      <xdr:row>90</xdr:row>
      <xdr:rowOff>990600</xdr:rowOff>
    </xdr:to>
    <xdr:pic>
      <xdr:nvPicPr>
        <xdr:cNvPr id="13" name="Рисунок 40" descr="22.jpg"/>
        <xdr:cNvPicPr preferRelativeResize="1">
          <a:picLocks noChangeAspect="1"/>
        </xdr:cNvPicPr>
      </xdr:nvPicPr>
      <xdr:blipFill>
        <a:blip r:embed="rId13"/>
        <a:stretch>
          <a:fillRect/>
        </a:stretch>
      </xdr:blipFill>
      <xdr:spPr>
        <a:xfrm>
          <a:off x="295275" y="30156150"/>
          <a:ext cx="762000" cy="990600"/>
        </a:xfrm>
        <a:prstGeom prst="rect">
          <a:avLst/>
        </a:prstGeom>
        <a:noFill/>
        <a:ln w="9525" cmpd="sng">
          <a:noFill/>
        </a:ln>
      </xdr:spPr>
    </xdr:pic>
    <xdr:clientData/>
  </xdr:twoCellAnchor>
  <xdr:twoCellAnchor>
    <xdr:from>
      <xdr:col>1</xdr:col>
      <xdr:colOff>0</xdr:colOff>
      <xdr:row>91</xdr:row>
      <xdr:rowOff>0</xdr:rowOff>
    </xdr:from>
    <xdr:to>
      <xdr:col>2</xdr:col>
      <xdr:colOff>0</xdr:colOff>
      <xdr:row>91</xdr:row>
      <xdr:rowOff>895350</xdr:rowOff>
    </xdr:to>
    <xdr:pic>
      <xdr:nvPicPr>
        <xdr:cNvPr id="14" name="Рисунок 41" descr="2.jpg"/>
        <xdr:cNvPicPr preferRelativeResize="1">
          <a:picLocks noChangeAspect="1"/>
        </xdr:cNvPicPr>
      </xdr:nvPicPr>
      <xdr:blipFill>
        <a:blip r:embed="rId14"/>
        <a:stretch>
          <a:fillRect/>
        </a:stretch>
      </xdr:blipFill>
      <xdr:spPr>
        <a:xfrm>
          <a:off x="295275" y="31146750"/>
          <a:ext cx="762000" cy="895350"/>
        </a:xfrm>
        <a:prstGeom prst="rect">
          <a:avLst/>
        </a:prstGeom>
        <a:noFill/>
        <a:ln w="9525" cmpd="sng">
          <a:noFill/>
        </a:ln>
      </xdr:spPr>
    </xdr:pic>
    <xdr:clientData/>
  </xdr:twoCellAnchor>
  <xdr:twoCellAnchor>
    <xdr:from>
      <xdr:col>1</xdr:col>
      <xdr:colOff>0</xdr:colOff>
      <xdr:row>92</xdr:row>
      <xdr:rowOff>0</xdr:rowOff>
    </xdr:from>
    <xdr:to>
      <xdr:col>2</xdr:col>
      <xdr:colOff>0</xdr:colOff>
      <xdr:row>92</xdr:row>
      <xdr:rowOff>885825</xdr:rowOff>
    </xdr:to>
    <xdr:pic>
      <xdr:nvPicPr>
        <xdr:cNvPr id="15" name="Рисунок 42" descr="22.jpg"/>
        <xdr:cNvPicPr preferRelativeResize="1">
          <a:picLocks noChangeAspect="1"/>
        </xdr:cNvPicPr>
      </xdr:nvPicPr>
      <xdr:blipFill>
        <a:blip r:embed="rId15"/>
        <a:stretch>
          <a:fillRect/>
        </a:stretch>
      </xdr:blipFill>
      <xdr:spPr>
        <a:xfrm>
          <a:off x="295275" y="32042100"/>
          <a:ext cx="762000" cy="885825"/>
        </a:xfrm>
        <a:prstGeom prst="rect">
          <a:avLst/>
        </a:prstGeom>
        <a:noFill/>
        <a:ln w="9525" cmpd="sng">
          <a:noFill/>
        </a:ln>
      </xdr:spPr>
    </xdr:pic>
    <xdr:clientData/>
  </xdr:twoCellAnchor>
  <xdr:twoCellAnchor>
    <xdr:from>
      <xdr:col>1</xdr:col>
      <xdr:colOff>0</xdr:colOff>
      <xdr:row>97</xdr:row>
      <xdr:rowOff>0</xdr:rowOff>
    </xdr:from>
    <xdr:to>
      <xdr:col>2</xdr:col>
      <xdr:colOff>0</xdr:colOff>
      <xdr:row>97</xdr:row>
      <xdr:rowOff>914400</xdr:rowOff>
    </xdr:to>
    <xdr:pic>
      <xdr:nvPicPr>
        <xdr:cNvPr id="16" name="Рисунок 57" descr="2.jpg"/>
        <xdr:cNvPicPr preferRelativeResize="1">
          <a:picLocks noChangeAspect="1"/>
        </xdr:cNvPicPr>
      </xdr:nvPicPr>
      <xdr:blipFill>
        <a:blip r:embed="rId16"/>
        <a:stretch>
          <a:fillRect/>
        </a:stretch>
      </xdr:blipFill>
      <xdr:spPr>
        <a:xfrm>
          <a:off x="295275" y="35709225"/>
          <a:ext cx="762000" cy="914400"/>
        </a:xfrm>
        <a:prstGeom prst="rect">
          <a:avLst/>
        </a:prstGeom>
        <a:noFill/>
        <a:ln w="9525" cmpd="sng">
          <a:noFill/>
        </a:ln>
      </xdr:spPr>
    </xdr:pic>
    <xdr:clientData/>
  </xdr:twoCellAnchor>
  <xdr:twoCellAnchor>
    <xdr:from>
      <xdr:col>1</xdr:col>
      <xdr:colOff>0</xdr:colOff>
      <xdr:row>99</xdr:row>
      <xdr:rowOff>0</xdr:rowOff>
    </xdr:from>
    <xdr:to>
      <xdr:col>2</xdr:col>
      <xdr:colOff>0</xdr:colOff>
      <xdr:row>99</xdr:row>
      <xdr:rowOff>923925</xdr:rowOff>
    </xdr:to>
    <xdr:pic>
      <xdr:nvPicPr>
        <xdr:cNvPr id="17" name="Рисунок 46" descr="2.jpg"/>
        <xdr:cNvPicPr preferRelativeResize="1">
          <a:picLocks noChangeAspect="1"/>
        </xdr:cNvPicPr>
      </xdr:nvPicPr>
      <xdr:blipFill>
        <a:blip r:embed="rId17"/>
        <a:stretch>
          <a:fillRect/>
        </a:stretch>
      </xdr:blipFill>
      <xdr:spPr>
        <a:xfrm>
          <a:off x="295275" y="36795075"/>
          <a:ext cx="762000" cy="923925"/>
        </a:xfrm>
        <a:prstGeom prst="rect">
          <a:avLst/>
        </a:prstGeom>
        <a:noFill/>
        <a:ln w="9525" cmpd="sng">
          <a:noFill/>
        </a:ln>
      </xdr:spPr>
    </xdr:pic>
    <xdr:clientData/>
  </xdr:twoCellAnchor>
  <xdr:twoCellAnchor>
    <xdr:from>
      <xdr:col>1</xdr:col>
      <xdr:colOff>0</xdr:colOff>
      <xdr:row>76</xdr:row>
      <xdr:rowOff>0</xdr:rowOff>
    </xdr:from>
    <xdr:to>
      <xdr:col>2</xdr:col>
      <xdr:colOff>0</xdr:colOff>
      <xdr:row>76</xdr:row>
      <xdr:rowOff>904875</xdr:rowOff>
    </xdr:to>
    <xdr:pic>
      <xdr:nvPicPr>
        <xdr:cNvPr id="18" name="Рисунок 65" descr="222.jpg"/>
        <xdr:cNvPicPr preferRelativeResize="1">
          <a:picLocks noChangeAspect="1"/>
        </xdr:cNvPicPr>
      </xdr:nvPicPr>
      <xdr:blipFill>
        <a:blip r:embed="rId18"/>
        <a:stretch>
          <a:fillRect/>
        </a:stretch>
      </xdr:blipFill>
      <xdr:spPr>
        <a:xfrm>
          <a:off x="295275" y="17811750"/>
          <a:ext cx="762000" cy="904875"/>
        </a:xfrm>
        <a:prstGeom prst="rect">
          <a:avLst/>
        </a:prstGeom>
        <a:noFill/>
        <a:ln w="9525" cmpd="sng">
          <a:noFill/>
        </a:ln>
      </xdr:spPr>
    </xdr:pic>
    <xdr:clientData/>
  </xdr:twoCellAnchor>
  <xdr:twoCellAnchor>
    <xdr:from>
      <xdr:col>1</xdr:col>
      <xdr:colOff>0</xdr:colOff>
      <xdr:row>81</xdr:row>
      <xdr:rowOff>0</xdr:rowOff>
    </xdr:from>
    <xdr:to>
      <xdr:col>2</xdr:col>
      <xdr:colOff>0</xdr:colOff>
      <xdr:row>81</xdr:row>
      <xdr:rowOff>885825</xdr:rowOff>
    </xdr:to>
    <xdr:pic>
      <xdr:nvPicPr>
        <xdr:cNvPr id="19" name="Рисунок 66" descr="222.jpg"/>
        <xdr:cNvPicPr preferRelativeResize="1">
          <a:picLocks noChangeAspect="1"/>
        </xdr:cNvPicPr>
      </xdr:nvPicPr>
      <xdr:blipFill>
        <a:blip r:embed="rId19"/>
        <a:stretch>
          <a:fillRect/>
        </a:stretch>
      </xdr:blipFill>
      <xdr:spPr>
        <a:xfrm>
          <a:off x="295275" y="22059900"/>
          <a:ext cx="762000" cy="885825"/>
        </a:xfrm>
        <a:prstGeom prst="rect">
          <a:avLst/>
        </a:prstGeom>
        <a:noFill/>
        <a:ln w="9525" cmpd="sng">
          <a:noFill/>
        </a:ln>
      </xdr:spPr>
    </xdr:pic>
    <xdr:clientData/>
  </xdr:twoCellAnchor>
  <xdr:twoCellAnchor>
    <xdr:from>
      <xdr:col>1</xdr:col>
      <xdr:colOff>0</xdr:colOff>
      <xdr:row>86</xdr:row>
      <xdr:rowOff>0</xdr:rowOff>
    </xdr:from>
    <xdr:to>
      <xdr:col>2</xdr:col>
      <xdr:colOff>0</xdr:colOff>
      <xdr:row>86</xdr:row>
      <xdr:rowOff>904875</xdr:rowOff>
    </xdr:to>
    <xdr:pic>
      <xdr:nvPicPr>
        <xdr:cNvPr id="20" name="Рисунок 69" descr="222.jpg"/>
        <xdr:cNvPicPr preferRelativeResize="1">
          <a:picLocks noChangeAspect="1"/>
        </xdr:cNvPicPr>
      </xdr:nvPicPr>
      <xdr:blipFill>
        <a:blip r:embed="rId20"/>
        <a:stretch>
          <a:fillRect/>
        </a:stretch>
      </xdr:blipFill>
      <xdr:spPr>
        <a:xfrm>
          <a:off x="295275" y="26622375"/>
          <a:ext cx="762000" cy="904875"/>
        </a:xfrm>
        <a:prstGeom prst="rect">
          <a:avLst/>
        </a:prstGeom>
        <a:noFill/>
        <a:ln w="9525" cmpd="sng">
          <a:noFill/>
        </a:ln>
      </xdr:spPr>
    </xdr:pic>
    <xdr:clientData/>
  </xdr:twoCellAnchor>
  <xdr:twoCellAnchor>
    <xdr:from>
      <xdr:col>1</xdr:col>
      <xdr:colOff>0</xdr:colOff>
      <xdr:row>89</xdr:row>
      <xdr:rowOff>0</xdr:rowOff>
    </xdr:from>
    <xdr:to>
      <xdr:col>2</xdr:col>
      <xdr:colOff>0</xdr:colOff>
      <xdr:row>89</xdr:row>
      <xdr:rowOff>885825</xdr:rowOff>
    </xdr:to>
    <xdr:pic>
      <xdr:nvPicPr>
        <xdr:cNvPr id="21" name="Рисунок 72" descr="222.jpg"/>
        <xdr:cNvPicPr preferRelativeResize="1">
          <a:picLocks noChangeAspect="1"/>
        </xdr:cNvPicPr>
      </xdr:nvPicPr>
      <xdr:blipFill>
        <a:blip r:embed="rId21"/>
        <a:stretch>
          <a:fillRect/>
        </a:stretch>
      </xdr:blipFill>
      <xdr:spPr>
        <a:xfrm>
          <a:off x="295275" y="29260800"/>
          <a:ext cx="762000" cy="885825"/>
        </a:xfrm>
        <a:prstGeom prst="rect">
          <a:avLst/>
        </a:prstGeom>
        <a:noFill/>
        <a:ln w="9525" cmpd="sng">
          <a:noFill/>
        </a:ln>
      </xdr:spPr>
    </xdr:pic>
    <xdr:clientData/>
  </xdr:twoCellAnchor>
  <xdr:twoCellAnchor>
    <xdr:from>
      <xdr:col>1</xdr:col>
      <xdr:colOff>0</xdr:colOff>
      <xdr:row>93</xdr:row>
      <xdr:rowOff>0</xdr:rowOff>
    </xdr:from>
    <xdr:to>
      <xdr:col>2</xdr:col>
      <xdr:colOff>0</xdr:colOff>
      <xdr:row>93</xdr:row>
      <xdr:rowOff>895350</xdr:rowOff>
    </xdr:to>
    <xdr:pic>
      <xdr:nvPicPr>
        <xdr:cNvPr id="22" name="Рисунок 73" descr="222.jpg"/>
        <xdr:cNvPicPr preferRelativeResize="1">
          <a:picLocks noChangeAspect="1"/>
        </xdr:cNvPicPr>
      </xdr:nvPicPr>
      <xdr:blipFill>
        <a:blip r:embed="rId22"/>
        <a:stretch>
          <a:fillRect/>
        </a:stretch>
      </xdr:blipFill>
      <xdr:spPr>
        <a:xfrm>
          <a:off x="295275" y="32927925"/>
          <a:ext cx="762000" cy="895350"/>
        </a:xfrm>
        <a:prstGeom prst="rect">
          <a:avLst/>
        </a:prstGeom>
        <a:noFill/>
        <a:ln w="9525" cmpd="sng">
          <a:noFill/>
        </a:ln>
      </xdr:spPr>
    </xdr:pic>
    <xdr:clientData/>
  </xdr:twoCellAnchor>
  <xdr:twoCellAnchor>
    <xdr:from>
      <xdr:col>1</xdr:col>
      <xdr:colOff>0</xdr:colOff>
      <xdr:row>96</xdr:row>
      <xdr:rowOff>0</xdr:rowOff>
    </xdr:from>
    <xdr:to>
      <xdr:col>2</xdr:col>
      <xdr:colOff>0</xdr:colOff>
      <xdr:row>96</xdr:row>
      <xdr:rowOff>857250</xdr:rowOff>
    </xdr:to>
    <xdr:pic>
      <xdr:nvPicPr>
        <xdr:cNvPr id="23" name="Рисунок 74" descr="222.jpg"/>
        <xdr:cNvPicPr preferRelativeResize="1">
          <a:picLocks noChangeAspect="1"/>
        </xdr:cNvPicPr>
      </xdr:nvPicPr>
      <xdr:blipFill>
        <a:blip r:embed="rId23"/>
        <a:stretch>
          <a:fillRect/>
        </a:stretch>
      </xdr:blipFill>
      <xdr:spPr>
        <a:xfrm>
          <a:off x="295275" y="34842450"/>
          <a:ext cx="762000" cy="857250"/>
        </a:xfrm>
        <a:prstGeom prst="rect">
          <a:avLst/>
        </a:prstGeom>
        <a:noFill/>
        <a:ln w="9525" cmpd="sng">
          <a:noFill/>
        </a:ln>
      </xdr:spPr>
    </xdr:pic>
    <xdr:clientData/>
  </xdr:twoCellAnchor>
  <xdr:twoCellAnchor>
    <xdr:from>
      <xdr:col>1</xdr:col>
      <xdr:colOff>0</xdr:colOff>
      <xdr:row>75</xdr:row>
      <xdr:rowOff>0</xdr:rowOff>
    </xdr:from>
    <xdr:to>
      <xdr:col>2</xdr:col>
      <xdr:colOff>0</xdr:colOff>
      <xdr:row>75</xdr:row>
      <xdr:rowOff>800100</xdr:rowOff>
    </xdr:to>
    <xdr:pic>
      <xdr:nvPicPr>
        <xdr:cNvPr id="24" name="Рисунок 31" descr="2.jpg"/>
        <xdr:cNvPicPr preferRelativeResize="1">
          <a:picLocks noChangeAspect="1"/>
        </xdr:cNvPicPr>
      </xdr:nvPicPr>
      <xdr:blipFill>
        <a:blip r:embed="rId24"/>
        <a:stretch>
          <a:fillRect/>
        </a:stretch>
      </xdr:blipFill>
      <xdr:spPr>
        <a:xfrm>
          <a:off x="295275" y="17002125"/>
          <a:ext cx="762000" cy="800100"/>
        </a:xfrm>
        <a:prstGeom prst="rect">
          <a:avLst/>
        </a:prstGeom>
        <a:noFill/>
        <a:ln w="9525" cmpd="sng">
          <a:noFill/>
        </a:ln>
      </xdr:spPr>
    </xdr:pic>
    <xdr:clientData/>
  </xdr:twoCellAnchor>
  <xdr:twoCellAnchor>
    <xdr:from>
      <xdr:col>1</xdr:col>
      <xdr:colOff>0</xdr:colOff>
      <xdr:row>80</xdr:row>
      <xdr:rowOff>0</xdr:rowOff>
    </xdr:from>
    <xdr:to>
      <xdr:col>2</xdr:col>
      <xdr:colOff>0</xdr:colOff>
      <xdr:row>80</xdr:row>
      <xdr:rowOff>847725</xdr:rowOff>
    </xdr:to>
    <xdr:pic>
      <xdr:nvPicPr>
        <xdr:cNvPr id="25" name="Рисунок 38" descr="2.jpg"/>
        <xdr:cNvPicPr preferRelativeResize="1">
          <a:picLocks noChangeAspect="1"/>
        </xdr:cNvPicPr>
      </xdr:nvPicPr>
      <xdr:blipFill>
        <a:blip r:embed="rId25"/>
        <a:stretch>
          <a:fillRect/>
        </a:stretch>
      </xdr:blipFill>
      <xdr:spPr>
        <a:xfrm>
          <a:off x="295275" y="21212175"/>
          <a:ext cx="762000" cy="847725"/>
        </a:xfrm>
        <a:prstGeom prst="rect">
          <a:avLst/>
        </a:prstGeom>
        <a:noFill/>
        <a:ln w="9525" cmpd="sng">
          <a:noFill/>
        </a:ln>
      </xdr:spPr>
    </xdr:pic>
    <xdr:clientData/>
  </xdr:twoCellAnchor>
  <xdr:twoCellAnchor>
    <xdr:from>
      <xdr:col>1</xdr:col>
      <xdr:colOff>0</xdr:colOff>
      <xdr:row>82</xdr:row>
      <xdr:rowOff>0</xdr:rowOff>
    </xdr:from>
    <xdr:to>
      <xdr:col>2</xdr:col>
      <xdr:colOff>0</xdr:colOff>
      <xdr:row>82</xdr:row>
      <xdr:rowOff>866775</xdr:rowOff>
    </xdr:to>
    <xdr:pic>
      <xdr:nvPicPr>
        <xdr:cNvPr id="26" name="Рисунок 46" descr="2.jpg"/>
        <xdr:cNvPicPr preferRelativeResize="1">
          <a:picLocks noChangeAspect="1"/>
        </xdr:cNvPicPr>
      </xdr:nvPicPr>
      <xdr:blipFill>
        <a:blip r:embed="rId26"/>
        <a:stretch>
          <a:fillRect/>
        </a:stretch>
      </xdr:blipFill>
      <xdr:spPr>
        <a:xfrm>
          <a:off x="295275" y="22945725"/>
          <a:ext cx="762000" cy="866775"/>
        </a:xfrm>
        <a:prstGeom prst="rect">
          <a:avLst/>
        </a:prstGeom>
        <a:noFill/>
        <a:ln w="9525" cmpd="sng">
          <a:noFill/>
        </a:ln>
      </xdr:spPr>
    </xdr:pic>
    <xdr:clientData/>
  </xdr:twoCellAnchor>
  <xdr:twoCellAnchor>
    <xdr:from>
      <xdr:col>1</xdr:col>
      <xdr:colOff>0</xdr:colOff>
      <xdr:row>95</xdr:row>
      <xdr:rowOff>0</xdr:rowOff>
    </xdr:from>
    <xdr:to>
      <xdr:col>2</xdr:col>
      <xdr:colOff>0</xdr:colOff>
      <xdr:row>95</xdr:row>
      <xdr:rowOff>819150</xdr:rowOff>
    </xdr:to>
    <xdr:pic>
      <xdr:nvPicPr>
        <xdr:cNvPr id="27" name="Рисунок 80" descr="222.jpg"/>
        <xdr:cNvPicPr preferRelativeResize="1">
          <a:picLocks noChangeAspect="1"/>
        </xdr:cNvPicPr>
      </xdr:nvPicPr>
      <xdr:blipFill>
        <a:blip r:embed="rId27"/>
        <a:stretch>
          <a:fillRect/>
        </a:stretch>
      </xdr:blipFill>
      <xdr:spPr>
        <a:xfrm>
          <a:off x="295275" y="34013775"/>
          <a:ext cx="762000" cy="819150"/>
        </a:xfrm>
        <a:prstGeom prst="rect">
          <a:avLst/>
        </a:prstGeom>
        <a:noFill/>
        <a:ln w="9525" cmpd="sng">
          <a:noFill/>
        </a:ln>
      </xdr:spPr>
    </xdr:pic>
    <xdr:clientData/>
  </xdr:twoCellAnchor>
  <xdr:twoCellAnchor editAs="oneCell">
    <xdr:from>
      <xdr:col>6</xdr:col>
      <xdr:colOff>1438275</xdr:colOff>
      <xdr:row>6</xdr:row>
      <xdr:rowOff>0</xdr:rowOff>
    </xdr:from>
    <xdr:to>
      <xdr:col>7</xdr:col>
      <xdr:colOff>85725</xdr:colOff>
      <xdr:row>27</xdr:row>
      <xdr:rowOff>76200</xdr:rowOff>
    </xdr:to>
    <xdr:pic>
      <xdr:nvPicPr>
        <xdr:cNvPr id="28" name="Рисунок 79" descr="111.jpg"/>
        <xdr:cNvPicPr preferRelativeResize="1">
          <a:picLocks noChangeAspect="1"/>
        </xdr:cNvPicPr>
      </xdr:nvPicPr>
      <xdr:blipFill>
        <a:blip r:embed="rId28"/>
        <a:stretch>
          <a:fillRect/>
        </a:stretch>
      </xdr:blipFill>
      <xdr:spPr>
        <a:xfrm>
          <a:off x="6057900" y="1657350"/>
          <a:ext cx="1333500" cy="3124200"/>
        </a:xfrm>
        <a:prstGeom prst="rect">
          <a:avLst/>
        </a:prstGeom>
        <a:noFill/>
        <a:ln w="9525" cmpd="sng">
          <a:noFill/>
        </a:ln>
      </xdr:spPr>
    </xdr:pic>
    <xdr:clientData/>
  </xdr:twoCellAnchor>
  <xdr:twoCellAnchor editAs="oneCell">
    <xdr:from>
      <xdr:col>8</xdr:col>
      <xdr:colOff>247650</xdr:colOff>
      <xdr:row>5</xdr:row>
      <xdr:rowOff>238125</xdr:rowOff>
    </xdr:from>
    <xdr:to>
      <xdr:col>9</xdr:col>
      <xdr:colOff>885825</xdr:colOff>
      <xdr:row>27</xdr:row>
      <xdr:rowOff>57150</xdr:rowOff>
    </xdr:to>
    <xdr:pic>
      <xdr:nvPicPr>
        <xdr:cNvPr id="29" name="Рисунок 83" descr="333.jpg"/>
        <xdr:cNvPicPr preferRelativeResize="1">
          <a:picLocks noChangeAspect="1"/>
        </xdr:cNvPicPr>
      </xdr:nvPicPr>
      <xdr:blipFill>
        <a:blip r:embed="rId29"/>
        <a:stretch>
          <a:fillRect/>
        </a:stretch>
      </xdr:blipFill>
      <xdr:spPr>
        <a:xfrm>
          <a:off x="8248650" y="1647825"/>
          <a:ext cx="1333500" cy="3114675"/>
        </a:xfrm>
        <a:prstGeom prst="rect">
          <a:avLst/>
        </a:prstGeom>
        <a:noFill/>
        <a:ln w="9525" cmpd="sng">
          <a:noFill/>
        </a:ln>
      </xdr:spPr>
    </xdr:pic>
    <xdr:clientData/>
  </xdr:twoCellAnchor>
  <xdr:twoCellAnchor editAs="oneCell">
    <xdr:from>
      <xdr:col>6</xdr:col>
      <xdr:colOff>2543175</xdr:colOff>
      <xdr:row>6</xdr:row>
      <xdr:rowOff>19050</xdr:rowOff>
    </xdr:from>
    <xdr:to>
      <xdr:col>8</xdr:col>
      <xdr:colOff>495300</xdr:colOff>
      <xdr:row>27</xdr:row>
      <xdr:rowOff>95250</xdr:rowOff>
    </xdr:to>
    <xdr:pic>
      <xdr:nvPicPr>
        <xdr:cNvPr id="30" name="Рисунок 84" descr="222.jpg"/>
        <xdr:cNvPicPr preferRelativeResize="1">
          <a:picLocks noChangeAspect="1"/>
        </xdr:cNvPicPr>
      </xdr:nvPicPr>
      <xdr:blipFill>
        <a:blip r:embed="rId30"/>
        <a:stretch>
          <a:fillRect/>
        </a:stretch>
      </xdr:blipFill>
      <xdr:spPr>
        <a:xfrm>
          <a:off x="7162800" y="1676400"/>
          <a:ext cx="1333500" cy="3124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ilita.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R101"/>
  <sheetViews>
    <sheetView tabSelected="1" view="pageBreakPreview" zoomScaleSheetLayoutView="100" zoomScalePageLayoutView="0" workbookViewId="0" topLeftCell="A4">
      <selection activeCell="F31" sqref="F31"/>
    </sheetView>
  </sheetViews>
  <sheetFormatPr defaultColWidth="9.00390625" defaultRowHeight="12.75"/>
  <cols>
    <col min="1" max="1" width="3.875" style="17" customWidth="1"/>
    <col min="2" max="2" width="10.00390625" style="0" customWidth="1"/>
    <col min="3" max="3" width="10.00390625" style="0" hidden="1" customWidth="1"/>
    <col min="4" max="5" width="20.75390625" style="3" customWidth="1"/>
    <col min="6" max="6" width="5.25390625" style="4" customWidth="1"/>
    <col min="7" max="7" width="35.25390625" style="3" customWidth="1"/>
    <col min="8" max="8" width="9.125" style="47" customWidth="1"/>
    <col min="9" max="9" width="9.125" style="43" customWidth="1"/>
    <col min="10" max="10" width="11.75390625" style="44" customWidth="1"/>
    <col min="11" max="11" width="9.25390625" style="44" bestFit="1" customWidth="1"/>
    <col min="12" max="12" width="14.125" style="0" bestFit="1" customWidth="1"/>
    <col min="13" max="13" width="4.00390625" style="20" customWidth="1"/>
    <col min="14" max="15" width="8.75390625" style="18" customWidth="1"/>
    <col min="16" max="16" width="8.75390625" style="31" customWidth="1"/>
    <col min="17" max="17" width="17.625" style="7" bestFit="1" customWidth="1"/>
    <col min="18" max="18" width="6.75390625" style="10" customWidth="1"/>
  </cols>
  <sheetData>
    <row r="1" spans="1:14" ht="32.25" customHeight="1" thickBot="1">
      <c r="A1" s="240" t="s">
        <v>176</v>
      </c>
      <c r="B1" s="240"/>
      <c r="C1" s="240"/>
      <c r="D1" s="240"/>
      <c r="E1" s="240"/>
      <c r="F1" s="240"/>
      <c r="G1" s="240"/>
      <c r="H1" s="240"/>
      <c r="I1" s="240"/>
      <c r="J1" s="240"/>
      <c r="K1" s="198"/>
      <c r="L1" s="120"/>
      <c r="M1" s="120"/>
      <c r="N1" s="120"/>
    </row>
    <row r="2" spans="1:14" ht="14.25" customHeight="1" thickTop="1">
      <c r="A2" s="241" t="s">
        <v>177</v>
      </c>
      <c r="B2" s="241"/>
      <c r="C2" s="241"/>
      <c r="D2" s="241"/>
      <c r="E2" s="241"/>
      <c r="F2" s="241"/>
      <c r="G2" s="241"/>
      <c r="H2" s="241"/>
      <c r="I2" s="241"/>
      <c r="J2" s="241"/>
      <c r="K2" s="199"/>
      <c r="L2" s="119"/>
      <c r="M2" s="119"/>
      <c r="N2" s="119"/>
    </row>
    <row r="3" spans="1:14" ht="14.25" customHeight="1">
      <c r="A3" s="242" t="s">
        <v>178</v>
      </c>
      <c r="B3" s="242"/>
      <c r="C3" s="242"/>
      <c r="D3" s="242"/>
      <c r="E3" s="242"/>
      <c r="F3" s="242"/>
      <c r="G3" s="242"/>
      <c r="H3" s="242"/>
      <c r="I3" s="242"/>
      <c r="J3" s="242"/>
      <c r="K3" s="122"/>
      <c r="L3" s="121"/>
      <c r="M3" s="121"/>
      <c r="N3" s="121"/>
    </row>
    <row r="4" spans="1:14" ht="34.5" customHeight="1">
      <c r="A4" s="243" t="s">
        <v>213</v>
      </c>
      <c r="B4" s="243"/>
      <c r="C4" s="243"/>
      <c r="D4" s="243"/>
      <c r="E4" s="243"/>
      <c r="F4" s="243"/>
      <c r="G4" s="243"/>
      <c r="H4" s="243"/>
      <c r="I4" s="243"/>
      <c r="J4" s="243"/>
      <c r="K4" s="123"/>
      <c r="L4" s="105"/>
      <c r="M4" s="106"/>
      <c r="N4" s="107"/>
    </row>
    <row r="5" spans="1:18" s="142" customFormat="1" ht="15.75" customHeight="1">
      <c r="A5" s="244" t="s">
        <v>214</v>
      </c>
      <c r="B5" s="244"/>
      <c r="C5" s="244"/>
      <c r="D5" s="244"/>
      <c r="E5" s="244"/>
      <c r="F5" s="244"/>
      <c r="G5" s="244"/>
      <c r="H5" s="244"/>
      <c r="I5" s="244"/>
      <c r="J5" s="244"/>
      <c r="K5" s="124"/>
      <c r="L5" s="159"/>
      <c r="M5" s="160"/>
      <c r="N5" s="160"/>
      <c r="O5" s="138"/>
      <c r="P5" s="139"/>
      <c r="Q5" s="140"/>
      <c r="R5" s="141"/>
    </row>
    <row r="6" spans="1:18" s="142" customFormat="1" ht="19.5" customHeight="1">
      <c r="A6" s="244"/>
      <c r="B6" s="244"/>
      <c r="C6" s="244"/>
      <c r="D6" s="244"/>
      <c r="E6" s="244"/>
      <c r="F6" s="244"/>
      <c r="G6" s="244"/>
      <c r="H6" s="244"/>
      <c r="I6" s="244"/>
      <c r="J6" s="244"/>
      <c r="K6" s="124"/>
      <c r="L6" s="159"/>
      <c r="M6" s="161"/>
      <c r="N6" s="161"/>
      <c r="O6" s="138"/>
      <c r="P6" s="139"/>
      <c r="Q6" s="140"/>
      <c r="R6" s="141"/>
    </row>
    <row r="7" spans="1:18" s="142" customFormat="1" ht="11.25" customHeight="1">
      <c r="A7" s="162" t="s">
        <v>215</v>
      </c>
      <c r="B7" s="163"/>
      <c r="C7" s="163"/>
      <c r="D7" s="163"/>
      <c r="E7" s="164"/>
      <c r="F7" s="161"/>
      <c r="G7" s="162"/>
      <c r="H7" s="165"/>
      <c r="I7" s="165"/>
      <c r="J7" s="105"/>
      <c r="K7" s="105"/>
      <c r="L7" s="105"/>
      <c r="M7" s="106"/>
      <c r="N7" s="107"/>
      <c r="O7" s="138"/>
      <c r="P7" s="139"/>
      <c r="Q7" s="140"/>
      <c r="R7" s="141"/>
    </row>
    <row r="8" spans="1:18" s="142" customFormat="1" ht="11.25" customHeight="1">
      <c r="A8" s="162" t="s">
        <v>179</v>
      </c>
      <c r="B8" s="163"/>
      <c r="C8" s="163"/>
      <c r="D8" s="163"/>
      <c r="E8" s="164"/>
      <c r="F8" s="161"/>
      <c r="G8" s="162"/>
      <c r="H8" s="165"/>
      <c r="I8" s="165"/>
      <c r="J8" s="105"/>
      <c r="K8" s="105"/>
      <c r="L8" s="105"/>
      <c r="M8" s="106"/>
      <c r="N8" s="107"/>
      <c r="O8" s="138"/>
      <c r="P8" s="139"/>
      <c r="Q8" s="140"/>
      <c r="R8" s="141"/>
    </row>
    <row r="9" spans="1:18" s="142" customFormat="1" ht="6.75" customHeight="1">
      <c r="A9" s="166"/>
      <c r="B9" s="167"/>
      <c r="C9" s="167"/>
      <c r="D9" s="166"/>
      <c r="E9" s="168"/>
      <c r="F9" s="166"/>
      <c r="G9" s="169"/>
      <c r="H9" s="165"/>
      <c r="I9" s="165"/>
      <c r="J9" s="105"/>
      <c r="K9" s="105"/>
      <c r="L9" s="105"/>
      <c r="M9" s="106"/>
      <c r="N9" s="107"/>
      <c r="O9" s="138"/>
      <c r="P9" s="139"/>
      <c r="Q9" s="140"/>
      <c r="R9" s="141"/>
    </row>
    <row r="10" spans="1:18" s="142" customFormat="1" ht="13.5" customHeight="1">
      <c r="A10" s="170" t="s">
        <v>180</v>
      </c>
      <c r="B10" s="133"/>
      <c r="C10" s="133"/>
      <c r="D10" s="171"/>
      <c r="E10" s="135"/>
      <c r="F10" s="135"/>
      <c r="G10" s="133"/>
      <c r="H10" s="135"/>
      <c r="I10" s="133"/>
      <c r="J10" s="135"/>
      <c r="K10" s="135"/>
      <c r="L10" s="136"/>
      <c r="M10" s="136"/>
      <c r="N10" s="137"/>
      <c r="O10" s="138"/>
      <c r="P10" s="139"/>
      <c r="Q10" s="140"/>
      <c r="R10" s="141"/>
    </row>
    <row r="11" spans="1:18" s="142" customFormat="1" ht="7.5" customHeight="1">
      <c r="A11" s="133"/>
      <c r="B11" s="133"/>
      <c r="C11" s="133"/>
      <c r="D11" s="135"/>
      <c r="E11" s="135"/>
      <c r="F11" s="135"/>
      <c r="G11" s="172"/>
      <c r="H11" s="135"/>
      <c r="I11" s="133"/>
      <c r="J11" s="135"/>
      <c r="K11" s="135"/>
      <c r="L11" s="136"/>
      <c r="M11" s="136"/>
      <c r="N11" s="137"/>
      <c r="O11" s="138"/>
      <c r="P11" s="139"/>
      <c r="Q11" s="140"/>
      <c r="R11" s="141"/>
    </row>
    <row r="12" spans="1:18" s="142" customFormat="1" ht="13.5" customHeight="1">
      <c r="A12" s="170" t="s">
        <v>228</v>
      </c>
      <c r="B12" s="172"/>
      <c r="C12" s="172"/>
      <c r="D12" s="135"/>
      <c r="E12" s="135"/>
      <c r="F12" s="135"/>
      <c r="G12" s="133"/>
      <c r="H12" s="135"/>
      <c r="I12" s="133"/>
      <c r="J12" s="135"/>
      <c r="K12" s="135"/>
      <c r="L12" s="136"/>
      <c r="M12" s="136"/>
      <c r="N12" s="137"/>
      <c r="O12" s="138"/>
      <c r="P12" s="139"/>
      <c r="Q12" s="140"/>
      <c r="R12" s="141"/>
    </row>
    <row r="13" spans="1:18" s="142" customFormat="1" ht="5.25" customHeight="1">
      <c r="A13" s="143"/>
      <c r="B13" s="173"/>
      <c r="C13" s="173"/>
      <c r="D13" s="174"/>
      <c r="E13" s="174"/>
      <c r="F13" s="174"/>
      <c r="G13" s="174"/>
      <c r="H13" s="135"/>
      <c r="I13" s="133"/>
      <c r="J13" s="135"/>
      <c r="K13" s="135"/>
      <c r="L13" s="136"/>
      <c r="M13" s="136"/>
      <c r="N13" s="137"/>
      <c r="O13" s="138"/>
      <c r="P13" s="139"/>
      <c r="Q13" s="140"/>
      <c r="R13" s="141"/>
    </row>
    <row r="14" spans="1:18" s="142" customFormat="1" ht="13.5" customHeight="1">
      <c r="A14" s="170" t="s">
        <v>181</v>
      </c>
      <c r="B14" s="133"/>
      <c r="C14" s="133"/>
      <c r="D14" s="175"/>
      <c r="E14" s="135"/>
      <c r="F14" s="172"/>
      <c r="G14" s="176"/>
      <c r="H14" s="135"/>
      <c r="I14" s="133"/>
      <c r="J14" s="135"/>
      <c r="K14" s="135"/>
      <c r="L14" s="136"/>
      <c r="M14" s="136"/>
      <c r="N14" s="137"/>
      <c r="O14" s="138"/>
      <c r="P14" s="139"/>
      <c r="Q14" s="140"/>
      <c r="R14" s="141"/>
    </row>
    <row r="15" spans="1:18" s="142" customFormat="1" ht="11.25" customHeight="1">
      <c r="A15" s="133"/>
      <c r="B15" s="172" t="s">
        <v>182</v>
      </c>
      <c r="C15" s="172"/>
      <c r="D15" s="177"/>
      <c r="E15" s="172" t="s">
        <v>183</v>
      </c>
      <c r="F15" s="174"/>
      <c r="G15" s="176"/>
      <c r="H15" s="135"/>
      <c r="I15" s="133"/>
      <c r="J15" s="135"/>
      <c r="K15" s="135"/>
      <c r="L15" s="136"/>
      <c r="M15" s="136"/>
      <c r="N15" s="137"/>
      <c r="O15" s="138"/>
      <c r="P15" s="139"/>
      <c r="Q15" s="140"/>
      <c r="R15" s="141"/>
    </row>
    <row r="16" spans="1:18" s="142" customFormat="1" ht="11.25" customHeight="1">
      <c r="A16" s="133"/>
      <c r="B16" s="172" t="s">
        <v>184</v>
      </c>
      <c r="C16" s="172"/>
      <c r="D16" s="177"/>
      <c r="E16" s="172" t="s">
        <v>185</v>
      </c>
      <c r="F16" s="172"/>
      <c r="G16" s="176"/>
      <c r="H16" s="135"/>
      <c r="I16" s="133"/>
      <c r="J16" s="135"/>
      <c r="K16" s="135"/>
      <c r="L16" s="136"/>
      <c r="M16" s="136"/>
      <c r="N16" s="137"/>
      <c r="O16" s="138"/>
      <c r="P16" s="139"/>
      <c r="Q16" s="140"/>
      <c r="R16" s="141"/>
    </row>
    <row r="17" spans="1:18" s="142" customFormat="1" ht="11.25" customHeight="1">
      <c r="A17" s="133"/>
      <c r="B17" s="172" t="s">
        <v>186</v>
      </c>
      <c r="C17" s="172"/>
      <c r="D17" s="177"/>
      <c r="E17" s="172" t="s">
        <v>187</v>
      </c>
      <c r="F17" s="172"/>
      <c r="G17" s="176"/>
      <c r="H17" s="135"/>
      <c r="I17" s="133"/>
      <c r="J17" s="135"/>
      <c r="K17" s="135"/>
      <c r="L17" s="136"/>
      <c r="M17" s="136"/>
      <c r="N17" s="137"/>
      <c r="O17" s="138"/>
      <c r="P17" s="139"/>
      <c r="Q17" s="140"/>
      <c r="R17" s="141"/>
    </row>
    <row r="18" spans="1:18" s="142" customFormat="1" ht="7.5" customHeight="1">
      <c r="A18" s="133"/>
      <c r="B18" s="133"/>
      <c r="C18" s="133"/>
      <c r="D18" s="135"/>
      <c r="E18" s="135"/>
      <c r="F18" s="135"/>
      <c r="G18" s="133"/>
      <c r="H18" s="135"/>
      <c r="I18" s="133"/>
      <c r="J18" s="135"/>
      <c r="K18" s="135"/>
      <c r="L18" s="136"/>
      <c r="M18" s="136"/>
      <c r="N18" s="137"/>
      <c r="O18" s="138"/>
      <c r="P18" s="139"/>
      <c r="Q18" s="140"/>
      <c r="R18" s="141"/>
    </row>
    <row r="19" spans="1:18" s="142" customFormat="1" ht="13.5" customHeight="1">
      <c r="A19" s="178" t="s">
        <v>216</v>
      </c>
      <c r="B19" s="172"/>
      <c r="C19" s="172"/>
      <c r="D19" s="135"/>
      <c r="E19" s="135"/>
      <c r="F19" s="135"/>
      <c r="G19" s="133"/>
      <c r="H19" s="135"/>
      <c r="I19" s="133"/>
      <c r="J19" s="135"/>
      <c r="K19" s="135"/>
      <c r="L19" s="136"/>
      <c r="M19" s="136"/>
      <c r="N19" s="137"/>
      <c r="O19" s="138"/>
      <c r="P19" s="139"/>
      <c r="Q19" s="140"/>
      <c r="R19" s="141"/>
    </row>
    <row r="20" spans="1:18" s="142" customFormat="1" ht="13.5" customHeight="1">
      <c r="A20" s="178" t="s">
        <v>231</v>
      </c>
      <c r="B20" s="172"/>
      <c r="C20" s="172"/>
      <c r="D20" s="135"/>
      <c r="E20" s="135"/>
      <c r="F20" s="135"/>
      <c r="G20" s="133"/>
      <c r="H20" s="135"/>
      <c r="I20" s="133"/>
      <c r="J20" s="135"/>
      <c r="K20" s="135"/>
      <c r="L20" s="136"/>
      <c r="M20" s="136"/>
      <c r="N20" s="137"/>
      <c r="O20" s="138"/>
      <c r="P20" s="139"/>
      <c r="Q20" s="140"/>
      <c r="R20" s="141"/>
    </row>
    <row r="21" spans="1:18" s="142" customFormat="1" ht="8.25" customHeight="1">
      <c r="A21" s="173"/>
      <c r="B21" s="172"/>
      <c r="C21" s="172"/>
      <c r="D21" s="135"/>
      <c r="E21" s="135"/>
      <c r="F21" s="135"/>
      <c r="G21" s="133"/>
      <c r="H21" s="135"/>
      <c r="I21" s="133"/>
      <c r="J21" s="135"/>
      <c r="K21" s="135"/>
      <c r="L21" s="136"/>
      <c r="M21" s="136"/>
      <c r="N21" s="137"/>
      <c r="O21" s="138"/>
      <c r="P21" s="139"/>
      <c r="Q21" s="140"/>
      <c r="R21" s="141"/>
    </row>
    <row r="22" spans="1:18" s="142" customFormat="1" ht="13.5" customHeight="1">
      <c r="A22" s="208" t="s">
        <v>234</v>
      </c>
      <c r="B22" s="165"/>
      <c r="C22" s="165"/>
      <c r="D22" s="135"/>
      <c r="E22" s="135"/>
      <c r="F22" s="135"/>
      <c r="G22" s="133"/>
      <c r="H22" s="135"/>
      <c r="I22" s="133"/>
      <c r="J22" s="135"/>
      <c r="K22" s="135"/>
      <c r="L22" s="136"/>
      <c r="M22" s="136"/>
      <c r="N22" s="137"/>
      <c r="O22" s="138"/>
      <c r="P22" s="139"/>
      <c r="Q22" s="140"/>
      <c r="R22" s="141"/>
    </row>
    <row r="23" spans="1:18" s="142" customFormat="1" ht="13.5" customHeight="1">
      <c r="A23" s="209" t="s">
        <v>235</v>
      </c>
      <c r="B23" s="165"/>
      <c r="C23" s="165"/>
      <c r="D23" s="135"/>
      <c r="E23" s="135"/>
      <c r="F23" s="135"/>
      <c r="G23" s="133"/>
      <c r="H23" s="135"/>
      <c r="I23" s="133"/>
      <c r="J23" s="135"/>
      <c r="K23" s="135"/>
      <c r="L23" s="136"/>
      <c r="M23" s="136"/>
      <c r="N23" s="137"/>
      <c r="O23" s="138"/>
      <c r="P23" s="139"/>
      <c r="Q23" s="140"/>
      <c r="R23" s="141"/>
    </row>
    <row r="24" spans="1:18" s="142" customFormat="1" ht="13.5" customHeight="1">
      <c r="A24" s="210" t="s">
        <v>236</v>
      </c>
      <c r="B24" s="165"/>
      <c r="C24" s="165"/>
      <c r="D24" s="135"/>
      <c r="E24" s="135"/>
      <c r="F24" s="135"/>
      <c r="G24" s="133"/>
      <c r="H24" s="135"/>
      <c r="I24" s="133"/>
      <c r="J24" s="135"/>
      <c r="K24" s="135"/>
      <c r="L24" s="136"/>
      <c r="M24" s="136"/>
      <c r="N24" s="137"/>
      <c r="O24" s="138"/>
      <c r="P24" s="139"/>
      <c r="Q24" s="140"/>
      <c r="R24" s="141"/>
    </row>
    <row r="25" spans="1:18" s="142" customFormat="1" ht="13.5" customHeight="1">
      <c r="A25" s="209" t="s">
        <v>237</v>
      </c>
      <c r="B25" s="145"/>
      <c r="C25" s="145"/>
      <c r="D25" s="135"/>
      <c r="E25" s="135"/>
      <c r="F25" s="135"/>
      <c r="G25" s="133"/>
      <c r="H25" s="135"/>
      <c r="I25" s="133"/>
      <c r="J25" s="135"/>
      <c r="K25" s="135"/>
      <c r="L25" s="136"/>
      <c r="M25" s="136"/>
      <c r="N25" s="137"/>
      <c r="O25" s="138"/>
      <c r="P25" s="139"/>
      <c r="Q25" s="140"/>
      <c r="R25" s="141"/>
    </row>
    <row r="26" spans="1:18" s="142" customFormat="1" ht="13.5" customHeight="1">
      <c r="A26" s="209" t="s">
        <v>217</v>
      </c>
      <c r="B26" s="145"/>
      <c r="C26" s="145"/>
      <c r="D26" s="135"/>
      <c r="E26" s="135"/>
      <c r="F26" s="135"/>
      <c r="G26" s="133"/>
      <c r="H26" s="135"/>
      <c r="I26" s="133"/>
      <c r="J26" s="135"/>
      <c r="K26" s="135"/>
      <c r="L26" s="136"/>
      <c r="M26" s="136"/>
      <c r="N26" s="137"/>
      <c r="O26" s="138"/>
      <c r="P26" s="139"/>
      <c r="Q26" s="140"/>
      <c r="R26" s="141"/>
    </row>
    <row r="27" spans="1:18" s="142" customFormat="1" ht="13.5" customHeight="1">
      <c r="A27" s="211" t="s">
        <v>218</v>
      </c>
      <c r="B27" s="133"/>
      <c r="C27" s="133"/>
      <c r="D27" s="135"/>
      <c r="E27" s="135"/>
      <c r="F27" s="135"/>
      <c r="G27" s="133"/>
      <c r="H27" s="135"/>
      <c r="I27" s="133"/>
      <c r="J27" s="135"/>
      <c r="K27" s="135"/>
      <c r="L27" s="136"/>
      <c r="M27" s="136"/>
      <c r="N27" s="137"/>
      <c r="O27" s="138"/>
      <c r="P27" s="139"/>
      <c r="Q27" s="140"/>
      <c r="R27" s="141"/>
    </row>
    <row r="28" spans="1:18" s="142" customFormat="1" ht="13.5" customHeight="1">
      <c r="A28" s="210" t="s">
        <v>219</v>
      </c>
      <c r="B28" s="165"/>
      <c r="C28" s="165"/>
      <c r="D28" s="135"/>
      <c r="E28" s="135"/>
      <c r="F28" s="135"/>
      <c r="G28" s="133"/>
      <c r="H28" s="135"/>
      <c r="I28" s="133"/>
      <c r="J28" s="135"/>
      <c r="K28" s="135"/>
      <c r="L28" s="136"/>
      <c r="M28" s="136"/>
      <c r="N28" s="137"/>
      <c r="O28" s="138"/>
      <c r="P28" s="139"/>
      <c r="Q28" s="140"/>
      <c r="R28" s="141"/>
    </row>
    <row r="29" spans="1:18" s="142" customFormat="1" ht="13.5" customHeight="1">
      <c r="A29" s="209" t="s">
        <v>220</v>
      </c>
      <c r="B29" s="165"/>
      <c r="C29" s="165"/>
      <c r="D29" s="135"/>
      <c r="E29" s="135"/>
      <c r="F29" s="135"/>
      <c r="G29" s="133"/>
      <c r="H29" s="135"/>
      <c r="I29" s="133"/>
      <c r="J29" s="135"/>
      <c r="K29" s="135"/>
      <c r="L29" s="136"/>
      <c r="M29" s="136"/>
      <c r="N29" s="137"/>
      <c r="O29" s="138"/>
      <c r="P29" s="139"/>
      <c r="Q29" s="140"/>
      <c r="R29" s="141"/>
    </row>
    <row r="30" spans="1:18" s="142" customFormat="1" ht="13.5" customHeight="1">
      <c r="A30" s="209" t="s">
        <v>221</v>
      </c>
      <c r="B30" s="165"/>
      <c r="C30" s="165"/>
      <c r="D30" s="135"/>
      <c r="E30" s="135"/>
      <c r="F30" s="135"/>
      <c r="G30" s="133"/>
      <c r="H30" s="135"/>
      <c r="I30" s="133"/>
      <c r="J30" s="135"/>
      <c r="K30" s="135"/>
      <c r="L30" s="136"/>
      <c r="M30" s="136"/>
      <c r="N30" s="137"/>
      <c r="O30" s="138"/>
      <c r="P30" s="139"/>
      <c r="Q30" s="140"/>
      <c r="R30" s="141"/>
    </row>
    <row r="31" spans="1:18" s="142" customFormat="1" ht="9.75" customHeight="1">
      <c r="A31" s="133"/>
      <c r="B31" s="165"/>
      <c r="C31" s="165"/>
      <c r="D31" s="135"/>
      <c r="E31" s="135"/>
      <c r="F31" s="135"/>
      <c r="G31" s="133"/>
      <c r="H31" s="135"/>
      <c r="I31" s="133"/>
      <c r="J31" s="135"/>
      <c r="K31" s="135"/>
      <c r="L31" s="136"/>
      <c r="M31" s="136"/>
      <c r="N31" s="137"/>
      <c r="O31" s="138"/>
      <c r="P31" s="139"/>
      <c r="Q31" s="140"/>
      <c r="R31" s="141"/>
    </row>
    <row r="32" spans="1:18" s="142" customFormat="1" ht="13.5" customHeight="1">
      <c r="A32" s="230" t="s">
        <v>238</v>
      </c>
      <c r="B32" s="231"/>
      <c r="C32" s="231"/>
      <c r="D32" s="231"/>
      <c r="E32" s="231"/>
      <c r="F32" s="231"/>
      <c r="G32" s="231"/>
      <c r="H32" s="231"/>
      <c r="I32" s="133"/>
      <c r="J32" s="135"/>
      <c r="K32" s="135"/>
      <c r="L32" s="136"/>
      <c r="M32" s="136"/>
      <c r="N32" s="137"/>
      <c r="O32" s="138"/>
      <c r="P32" s="139"/>
      <c r="Q32" s="140"/>
      <c r="R32" s="141"/>
    </row>
    <row r="33" spans="1:18" s="142" customFormat="1" ht="13.5" customHeight="1">
      <c r="A33" s="143" t="s">
        <v>230</v>
      </c>
      <c r="B33" s="133"/>
      <c r="C33" s="133"/>
      <c r="D33" s="133"/>
      <c r="E33" s="133"/>
      <c r="F33" s="133"/>
      <c r="G33" s="179"/>
      <c r="H33" s="165"/>
      <c r="I33" s="140"/>
      <c r="J33" s="140"/>
      <c r="K33" s="140"/>
      <c r="L33" s="141"/>
      <c r="M33" s="136"/>
      <c r="N33" s="137"/>
      <c r="O33" s="138"/>
      <c r="P33" s="139"/>
      <c r="Q33" s="140"/>
      <c r="R33" s="141"/>
    </row>
    <row r="34" spans="1:18" s="142" customFormat="1" ht="8.25" customHeight="1">
      <c r="A34" s="176"/>
      <c r="B34" s="165"/>
      <c r="C34" s="165"/>
      <c r="D34" s="180"/>
      <c r="E34" s="180"/>
      <c r="F34" s="181"/>
      <c r="G34" s="179"/>
      <c r="H34" s="165"/>
      <c r="I34" s="140"/>
      <c r="J34" s="140"/>
      <c r="K34" s="140"/>
      <c r="L34" s="141"/>
      <c r="M34" s="136"/>
      <c r="N34" s="137"/>
      <c r="O34" s="138"/>
      <c r="P34" s="139"/>
      <c r="Q34" s="140"/>
      <c r="R34" s="141"/>
    </row>
    <row r="35" spans="1:18" s="142" customFormat="1" ht="13.5" customHeight="1">
      <c r="A35" s="182" t="s">
        <v>222</v>
      </c>
      <c r="B35" s="133"/>
      <c r="C35" s="133"/>
      <c r="D35" s="133"/>
      <c r="E35" s="133"/>
      <c r="F35" s="133"/>
      <c r="G35" s="133"/>
      <c r="H35" s="133"/>
      <c r="I35" s="133"/>
      <c r="J35" s="133"/>
      <c r="K35" s="133"/>
      <c r="L35" s="133"/>
      <c r="M35" s="133"/>
      <c r="N35" s="133"/>
      <c r="O35" s="138"/>
      <c r="P35" s="139"/>
      <c r="Q35" s="140"/>
      <c r="R35" s="141"/>
    </row>
    <row r="36" spans="1:18" s="142" customFormat="1" ht="13.5" customHeight="1">
      <c r="A36" s="182" t="s">
        <v>188</v>
      </c>
      <c r="B36" s="133"/>
      <c r="C36" s="133"/>
      <c r="D36" s="133"/>
      <c r="E36" s="133"/>
      <c r="F36" s="133"/>
      <c r="G36" s="133"/>
      <c r="H36" s="133"/>
      <c r="I36" s="133"/>
      <c r="J36" s="133"/>
      <c r="K36" s="133"/>
      <c r="L36" s="133"/>
      <c r="M36" s="133"/>
      <c r="N36" s="133"/>
      <c r="O36" s="138"/>
      <c r="P36" s="139"/>
      <c r="Q36" s="140"/>
      <c r="R36" s="141"/>
    </row>
    <row r="37" spans="1:18" s="142" customFormat="1" ht="13.5" customHeight="1">
      <c r="A37" s="182" t="s">
        <v>189</v>
      </c>
      <c r="B37" s="133"/>
      <c r="C37" s="133"/>
      <c r="D37" s="135"/>
      <c r="E37" s="135"/>
      <c r="F37" s="135"/>
      <c r="G37" s="133"/>
      <c r="H37" s="135"/>
      <c r="I37" s="133"/>
      <c r="J37" s="135"/>
      <c r="K37" s="135"/>
      <c r="L37" s="136"/>
      <c r="M37" s="136"/>
      <c r="N37" s="137"/>
      <c r="O37" s="138"/>
      <c r="P37" s="139"/>
      <c r="Q37" s="140"/>
      <c r="R37" s="141"/>
    </row>
    <row r="38" spans="2:18" s="142" customFormat="1" ht="6.75" customHeight="1">
      <c r="B38" s="133"/>
      <c r="C38" s="133"/>
      <c r="D38" s="133"/>
      <c r="E38" s="133"/>
      <c r="F38" s="133"/>
      <c r="G38" s="133"/>
      <c r="H38" s="133"/>
      <c r="I38" s="133"/>
      <c r="J38" s="133"/>
      <c r="K38" s="133"/>
      <c r="L38" s="133"/>
      <c r="M38" s="136"/>
      <c r="N38" s="137"/>
      <c r="O38" s="138"/>
      <c r="P38" s="139"/>
      <c r="Q38" s="140"/>
      <c r="R38" s="141"/>
    </row>
    <row r="39" spans="1:18" s="142" customFormat="1" ht="12.75" customHeight="1">
      <c r="A39" s="232" t="s">
        <v>239</v>
      </c>
      <c r="B39" s="232"/>
      <c r="C39" s="232"/>
      <c r="D39" s="232"/>
      <c r="E39" s="232"/>
      <c r="F39" s="232"/>
      <c r="G39" s="232"/>
      <c r="H39" s="232"/>
      <c r="I39" s="232"/>
      <c r="J39" s="232"/>
      <c r="K39" s="132"/>
      <c r="L39" s="183"/>
      <c r="M39" s="183"/>
      <c r="N39" s="183"/>
      <c r="O39" s="138"/>
      <c r="P39" s="139"/>
      <c r="Q39" s="140"/>
      <c r="R39" s="141"/>
    </row>
    <row r="40" spans="1:18" s="142" customFormat="1" ht="4.5" customHeight="1">
      <c r="A40" s="232"/>
      <c r="B40" s="232"/>
      <c r="C40" s="232"/>
      <c r="D40" s="232"/>
      <c r="E40" s="232"/>
      <c r="F40" s="232"/>
      <c r="G40" s="232"/>
      <c r="H40" s="232"/>
      <c r="I40" s="232"/>
      <c r="J40" s="232"/>
      <c r="K40" s="132"/>
      <c r="L40" s="183"/>
      <c r="M40" s="183"/>
      <c r="N40" s="183"/>
      <c r="O40" s="138"/>
      <c r="P40" s="139"/>
      <c r="Q40" s="140"/>
      <c r="R40" s="141"/>
    </row>
    <row r="41" spans="1:18" s="142" customFormat="1" ht="6" customHeight="1">
      <c r="A41" s="176"/>
      <c r="B41" s="133"/>
      <c r="C41" s="133"/>
      <c r="D41" s="134"/>
      <c r="E41" s="135"/>
      <c r="F41" s="135"/>
      <c r="G41" s="133"/>
      <c r="H41" s="135"/>
      <c r="I41" s="133"/>
      <c r="J41" s="135"/>
      <c r="K41" s="135"/>
      <c r="L41" s="136"/>
      <c r="M41" s="136"/>
      <c r="N41" s="137"/>
      <c r="O41" s="138"/>
      <c r="P41" s="139"/>
      <c r="Q41" s="140"/>
      <c r="R41" s="141"/>
    </row>
    <row r="42" spans="1:18" s="142" customFormat="1" ht="12" customHeight="1">
      <c r="A42" s="184" t="s">
        <v>223</v>
      </c>
      <c r="B42" s="152"/>
      <c r="C42" s="152"/>
      <c r="D42" s="185"/>
      <c r="E42" s="186"/>
      <c r="F42" s="186"/>
      <c r="G42" s="152"/>
      <c r="H42" s="186"/>
      <c r="I42" s="152"/>
      <c r="J42" s="186"/>
      <c r="K42" s="186"/>
      <c r="L42" s="136"/>
      <c r="M42" s="136"/>
      <c r="N42" s="137"/>
      <c r="O42" s="138"/>
      <c r="P42" s="139"/>
      <c r="Q42" s="140"/>
      <c r="R42" s="141"/>
    </row>
    <row r="43" spans="1:18" s="142" customFormat="1" ht="12" customHeight="1">
      <c r="A43" s="184" t="s">
        <v>190</v>
      </c>
      <c r="B43" s="152"/>
      <c r="C43" s="152"/>
      <c r="D43" s="187"/>
      <c r="E43" s="187"/>
      <c r="F43" s="187"/>
      <c r="G43" s="187"/>
      <c r="H43" s="187"/>
      <c r="I43" s="187"/>
      <c r="J43" s="187"/>
      <c r="K43" s="187"/>
      <c r="L43" s="143"/>
      <c r="M43" s="143"/>
      <c r="N43" s="144"/>
      <c r="O43" s="138"/>
      <c r="P43" s="139"/>
      <c r="Q43" s="140"/>
      <c r="R43" s="141"/>
    </row>
    <row r="44" spans="1:18" s="142" customFormat="1" ht="12" customHeight="1">
      <c r="A44" s="188" t="s">
        <v>191</v>
      </c>
      <c r="B44" s="189"/>
      <c r="C44" s="189"/>
      <c r="D44" s="190"/>
      <c r="E44" s="188"/>
      <c r="F44" s="191"/>
      <c r="G44" s="192"/>
      <c r="H44" s="193"/>
      <c r="I44" s="193"/>
      <c r="J44" s="193"/>
      <c r="K44" s="193"/>
      <c r="L44" s="146"/>
      <c r="M44" s="147"/>
      <c r="N44" s="148"/>
      <c r="O44" s="138"/>
      <c r="P44" s="139"/>
      <c r="Q44" s="140"/>
      <c r="R44" s="141"/>
    </row>
    <row r="45" spans="1:18" s="142" customFormat="1" ht="12" customHeight="1">
      <c r="A45" s="194" t="s">
        <v>192</v>
      </c>
      <c r="B45" s="195"/>
      <c r="C45" s="195"/>
      <c r="D45" s="195"/>
      <c r="E45" s="195"/>
      <c r="F45" s="195"/>
      <c r="G45" s="195"/>
      <c r="H45" s="195"/>
      <c r="I45" s="195"/>
      <c r="J45" s="196"/>
      <c r="K45" s="196"/>
      <c r="L45" s="149"/>
      <c r="M45" s="149"/>
      <c r="N45" s="150"/>
      <c r="O45" s="138"/>
      <c r="P45" s="139"/>
      <c r="Q45" s="140"/>
      <c r="R45" s="141"/>
    </row>
    <row r="46" spans="1:18" s="142" customFormat="1" ht="12" customHeight="1">
      <c r="A46" s="194" t="s">
        <v>193</v>
      </c>
      <c r="B46" s="195"/>
      <c r="C46" s="195"/>
      <c r="D46" s="195"/>
      <c r="E46" s="195"/>
      <c r="F46" s="195"/>
      <c r="G46" s="195"/>
      <c r="H46" s="195"/>
      <c r="I46" s="195"/>
      <c r="J46" s="196"/>
      <c r="K46" s="196"/>
      <c r="L46" s="149"/>
      <c r="M46" s="149"/>
      <c r="N46" s="150"/>
      <c r="O46" s="138"/>
      <c r="P46" s="139"/>
      <c r="Q46" s="140"/>
      <c r="R46" s="141"/>
    </row>
    <row r="47" spans="1:18" s="142" customFormat="1" ht="12" customHeight="1">
      <c r="A47" s="233" t="s">
        <v>194</v>
      </c>
      <c r="B47" s="233"/>
      <c r="C47" s="233"/>
      <c r="D47" s="233"/>
      <c r="E47" s="233"/>
      <c r="F47" s="233"/>
      <c r="G47" s="233"/>
      <c r="H47" s="233"/>
      <c r="I47" s="233"/>
      <c r="J47" s="233"/>
      <c r="K47" s="197"/>
      <c r="L47" s="135"/>
      <c r="M47" s="135"/>
      <c r="N47" s="135"/>
      <c r="O47" s="138"/>
      <c r="P47" s="139"/>
      <c r="Q47" s="140"/>
      <c r="R47" s="141"/>
    </row>
    <row r="48" spans="1:18" s="142" customFormat="1" ht="19.5" customHeight="1">
      <c r="A48" s="233"/>
      <c r="B48" s="233"/>
      <c r="C48" s="233"/>
      <c r="D48" s="233"/>
      <c r="E48" s="233"/>
      <c r="F48" s="233"/>
      <c r="G48" s="233"/>
      <c r="H48" s="233"/>
      <c r="I48" s="233"/>
      <c r="J48" s="233"/>
      <c r="K48" s="197"/>
      <c r="L48" s="135"/>
      <c r="M48" s="135"/>
      <c r="N48" s="135"/>
      <c r="O48" s="138"/>
      <c r="P48" s="139"/>
      <c r="Q48" s="140"/>
      <c r="R48" s="141"/>
    </row>
    <row r="49" spans="1:18" s="129" customFormat="1" ht="13.5" customHeight="1">
      <c r="A49" s="130" t="s">
        <v>195</v>
      </c>
      <c r="B49" s="130"/>
      <c r="C49" s="130"/>
      <c r="D49" s="130"/>
      <c r="E49" s="130"/>
      <c r="F49" s="130"/>
      <c r="G49" s="130"/>
      <c r="H49" s="130"/>
      <c r="I49" s="154" t="s">
        <v>196</v>
      </c>
      <c r="J49" s="151"/>
      <c r="K49" s="151"/>
      <c r="L49" s="151"/>
      <c r="M49" s="130"/>
      <c r="N49" s="131"/>
      <c r="O49" s="125"/>
      <c r="P49" s="126"/>
      <c r="Q49" s="127"/>
      <c r="R49" s="128"/>
    </row>
    <row r="50" spans="1:18" s="129" customFormat="1" ht="6.75" customHeight="1">
      <c r="A50" s="130"/>
      <c r="B50" s="130"/>
      <c r="C50" s="130"/>
      <c r="D50" s="130"/>
      <c r="E50" s="130"/>
      <c r="F50" s="130"/>
      <c r="G50" s="130"/>
      <c r="H50" s="130"/>
      <c r="I50" s="153"/>
      <c r="J50" s="130"/>
      <c r="K50" s="130"/>
      <c r="L50" s="130"/>
      <c r="M50" s="130"/>
      <c r="N50" s="131"/>
      <c r="O50" s="125"/>
      <c r="P50" s="126"/>
      <c r="Q50" s="127"/>
      <c r="R50" s="128"/>
    </row>
    <row r="51" spans="1:18" s="129" customFormat="1" ht="13.5" customHeight="1">
      <c r="A51" s="130" t="s">
        <v>197</v>
      </c>
      <c r="B51" s="130"/>
      <c r="C51" s="130"/>
      <c r="D51" s="130"/>
      <c r="E51" s="130"/>
      <c r="F51" s="130"/>
      <c r="G51" s="130"/>
      <c r="H51" s="130"/>
      <c r="I51" s="153"/>
      <c r="J51" s="130"/>
      <c r="K51" s="130"/>
      <c r="L51" s="130"/>
      <c r="M51" s="130"/>
      <c r="N51" s="131"/>
      <c r="O51" s="125"/>
      <c r="P51" s="126"/>
      <c r="Q51" s="127"/>
      <c r="R51" s="128"/>
    </row>
    <row r="52" spans="1:18" s="129" customFormat="1" ht="13.5" customHeight="1">
      <c r="A52" s="130" t="s">
        <v>198</v>
      </c>
      <c r="B52" s="130"/>
      <c r="C52" s="130"/>
      <c r="D52" s="130"/>
      <c r="E52" s="130"/>
      <c r="F52" s="130"/>
      <c r="G52" s="130"/>
      <c r="H52" s="130"/>
      <c r="I52" s="153"/>
      <c r="J52" s="130"/>
      <c r="K52" s="130"/>
      <c r="L52" s="130"/>
      <c r="M52" s="130"/>
      <c r="N52" s="131"/>
      <c r="O52" s="125"/>
      <c r="P52" s="126"/>
      <c r="Q52" s="127"/>
      <c r="R52" s="128"/>
    </row>
    <row r="53" spans="1:14" ht="128.25" customHeight="1">
      <c r="A53" s="239" t="s">
        <v>233</v>
      </c>
      <c r="B53" s="239"/>
      <c r="C53" s="239"/>
      <c r="D53" s="239"/>
      <c r="E53" s="239"/>
      <c r="F53" s="239"/>
      <c r="G53" s="239"/>
      <c r="H53" s="239"/>
      <c r="I53" s="239"/>
      <c r="J53" s="239"/>
      <c r="K53" s="108"/>
      <c r="L53" s="108"/>
      <c r="M53" s="108"/>
      <c r="N53" s="109"/>
    </row>
    <row r="54" spans="1:14" ht="14.25" customHeight="1">
      <c r="A54" s="207" t="s">
        <v>229</v>
      </c>
      <c r="B54" s="110"/>
      <c r="C54" s="110"/>
      <c r="D54" s="111"/>
      <c r="E54" s="111"/>
      <c r="F54" s="112"/>
      <c r="G54" s="111"/>
      <c r="H54" s="112"/>
      <c r="I54" s="111"/>
      <c r="J54" s="113"/>
      <c r="K54" s="113"/>
      <c r="L54" s="114"/>
      <c r="M54" s="115"/>
      <c r="N54" s="116"/>
    </row>
    <row r="55" spans="1:14" ht="11.25" customHeight="1">
      <c r="A55" s="117" t="s">
        <v>199</v>
      </c>
      <c r="B55" s="118"/>
      <c r="C55" s="118"/>
      <c r="D55" s="155"/>
      <c r="E55" s="227"/>
      <c r="F55" s="228"/>
      <c r="G55" s="228"/>
      <c r="H55" s="228"/>
      <c r="I55" s="228"/>
      <c r="J55" s="229"/>
      <c r="K55" s="200"/>
      <c r="L55" s="157"/>
      <c r="M55" s="157"/>
      <c r="N55" s="157"/>
    </row>
    <row r="56" spans="1:14" ht="11.25" customHeight="1">
      <c r="A56" s="221" t="s">
        <v>200</v>
      </c>
      <c r="B56" s="222"/>
      <c r="C56" s="222"/>
      <c r="D56" s="222"/>
      <c r="E56" s="218"/>
      <c r="F56" s="219"/>
      <c r="G56" s="219"/>
      <c r="H56" s="219"/>
      <c r="I56" s="219"/>
      <c r="J56" s="220"/>
      <c r="K56" s="200"/>
      <c r="L56" s="157"/>
      <c r="M56" s="157"/>
      <c r="N56" s="157"/>
    </row>
    <row r="57" spans="1:14" ht="11.25" customHeight="1">
      <c r="A57" s="221" t="s">
        <v>201</v>
      </c>
      <c r="B57" s="222"/>
      <c r="C57" s="222"/>
      <c r="D57" s="222"/>
      <c r="E57" s="218"/>
      <c r="F57" s="219"/>
      <c r="G57" s="219"/>
      <c r="H57" s="219"/>
      <c r="I57" s="219"/>
      <c r="J57" s="220"/>
      <c r="K57" s="200"/>
      <c r="L57" s="157"/>
      <c r="M57" s="157"/>
      <c r="N57" s="157"/>
    </row>
    <row r="58" spans="1:14" ht="11.25" customHeight="1">
      <c r="A58" s="221" t="s">
        <v>202</v>
      </c>
      <c r="B58" s="222"/>
      <c r="C58" s="222"/>
      <c r="D58" s="222"/>
      <c r="E58" s="218"/>
      <c r="F58" s="219"/>
      <c r="G58" s="219"/>
      <c r="H58" s="219"/>
      <c r="I58" s="219"/>
      <c r="J58" s="220"/>
      <c r="K58" s="200"/>
      <c r="L58" s="157"/>
      <c r="M58" s="157"/>
      <c r="N58" s="157"/>
    </row>
    <row r="59" spans="1:14" ht="11.25" customHeight="1">
      <c r="A59" s="221" t="s">
        <v>203</v>
      </c>
      <c r="B59" s="222"/>
      <c r="C59" s="222"/>
      <c r="D59" s="222"/>
      <c r="E59" s="218"/>
      <c r="F59" s="219"/>
      <c r="G59" s="219"/>
      <c r="H59" s="219"/>
      <c r="I59" s="219"/>
      <c r="J59" s="220"/>
      <c r="K59" s="200"/>
      <c r="L59" s="157"/>
      <c r="M59" s="157"/>
      <c r="N59" s="157"/>
    </row>
    <row r="60" spans="1:14" ht="11.25" customHeight="1">
      <c r="A60" s="221" t="s">
        <v>204</v>
      </c>
      <c r="B60" s="222"/>
      <c r="C60" s="222"/>
      <c r="D60" s="222"/>
      <c r="E60" s="218"/>
      <c r="F60" s="219"/>
      <c r="G60" s="219"/>
      <c r="H60" s="219"/>
      <c r="I60" s="219"/>
      <c r="J60" s="220"/>
      <c r="K60" s="200"/>
      <c r="L60" s="157"/>
      <c r="M60" s="157"/>
      <c r="N60" s="157"/>
    </row>
    <row r="61" spans="1:14" ht="11.25" customHeight="1">
      <c r="A61" s="221" t="s">
        <v>205</v>
      </c>
      <c r="B61" s="222"/>
      <c r="C61" s="222"/>
      <c r="D61" s="222"/>
      <c r="E61" s="218"/>
      <c r="F61" s="219"/>
      <c r="G61" s="219"/>
      <c r="H61" s="219"/>
      <c r="I61" s="219"/>
      <c r="J61" s="220"/>
      <c r="K61" s="200"/>
      <c r="L61" s="157"/>
      <c r="M61" s="157"/>
      <c r="N61" s="157"/>
    </row>
    <row r="62" spans="1:14" ht="11.25" customHeight="1">
      <c r="A62" s="221" t="s">
        <v>206</v>
      </c>
      <c r="B62" s="222"/>
      <c r="C62" s="222"/>
      <c r="D62" s="222"/>
      <c r="E62" s="218"/>
      <c r="F62" s="219"/>
      <c r="G62" s="219"/>
      <c r="H62" s="219"/>
      <c r="I62" s="219"/>
      <c r="J62" s="220"/>
      <c r="K62" s="200"/>
      <c r="L62" s="157"/>
      <c r="M62" s="157"/>
      <c r="N62" s="157"/>
    </row>
    <row r="63" spans="1:14" ht="11.25" customHeight="1">
      <c r="A63" s="221" t="s">
        <v>207</v>
      </c>
      <c r="B63" s="222"/>
      <c r="C63" s="222"/>
      <c r="D63" s="222"/>
      <c r="E63" s="218"/>
      <c r="F63" s="219"/>
      <c r="G63" s="219"/>
      <c r="H63" s="219"/>
      <c r="I63" s="219"/>
      <c r="J63" s="220"/>
      <c r="K63" s="200"/>
      <c r="L63" s="157"/>
      <c r="M63" s="157"/>
      <c r="N63" s="157"/>
    </row>
    <row r="64" spans="1:14" ht="11.25" customHeight="1">
      <c r="A64" s="221" t="s">
        <v>208</v>
      </c>
      <c r="B64" s="222"/>
      <c r="C64" s="222"/>
      <c r="D64" s="222"/>
      <c r="E64" s="218"/>
      <c r="F64" s="219"/>
      <c r="G64" s="219"/>
      <c r="H64" s="219"/>
      <c r="I64" s="219"/>
      <c r="J64" s="220"/>
      <c r="K64" s="200"/>
      <c r="L64" s="157"/>
      <c r="M64" s="157"/>
      <c r="N64" s="157"/>
    </row>
    <row r="65" spans="1:14" ht="11.25" customHeight="1">
      <c r="A65" s="221" t="s">
        <v>224</v>
      </c>
      <c r="B65" s="222"/>
      <c r="C65" s="222"/>
      <c r="D65" s="222"/>
      <c r="E65" s="218"/>
      <c r="F65" s="219"/>
      <c r="G65" s="219"/>
      <c r="H65" s="219"/>
      <c r="I65" s="219"/>
      <c r="J65" s="220"/>
      <c r="K65" s="200"/>
      <c r="L65" s="157"/>
      <c r="M65" s="157"/>
      <c r="N65" s="157"/>
    </row>
    <row r="66" spans="1:14" ht="11.25" customHeight="1">
      <c r="A66" s="221" t="s">
        <v>209</v>
      </c>
      <c r="B66" s="222"/>
      <c r="C66" s="222"/>
      <c r="D66" s="222"/>
      <c r="E66" s="218"/>
      <c r="F66" s="219"/>
      <c r="G66" s="219"/>
      <c r="H66" s="219"/>
      <c r="I66" s="219"/>
      <c r="J66" s="220"/>
      <c r="K66" s="200"/>
      <c r="L66" s="157"/>
      <c r="M66" s="157"/>
      <c r="N66" s="157"/>
    </row>
    <row r="67" spans="1:14" ht="11.25" customHeight="1">
      <c r="A67" s="221" t="s">
        <v>210</v>
      </c>
      <c r="B67" s="222"/>
      <c r="C67" s="222"/>
      <c r="D67" s="222"/>
      <c r="E67" s="218"/>
      <c r="F67" s="219"/>
      <c r="G67" s="219"/>
      <c r="H67" s="219"/>
      <c r="I67" s="219"/>
      <c r="J67" s="220"/>
      <c r="K67" s="200"/>
      <c r="L67" s="157"/>
      <c r="M67" s="157"/>
      <c r="N67" s="157"/>
    </row>
    <row r="68" spans="1:14" ht="11.25" customHeight="1">
      <c r="A68" s="234" t="s">
        <v>211</v>
      </c>
      <c r="B68" s="235"/>
      <c r="C68" s="235"/>
      <c r="D68" s="235"/>
      <c r="E68" s="236"/>
      <c r="F68" s="237"/>
      <c r="G68" s="237"/>
      <c r="H68" s="237"/>
      <c r="I68" s="237"/>
      <c r="J68" s="238"/>
      <c r="K68" s="200"/>
      <c r="L68" s="157"/>
      <c r="M68" s="157"/>
      <c r="N68" s="157"/>
    </row>
    <row r="69" spans="1:14" ht="12.75" customHeight="1">
      <c r="A69" s="225" t="s">
        <v>212</v>
      </c>
      <c r="B69" s="225"/>
      <c r="C69" s="225"/>
      <c r="D69" s="225"/>
      <c r="E69" s="225"/>
      <c r="F69" s="225"/>
      <c r="G69" s="225"/>
      <c r="H69" s="225"/>
      <c r="I69" s="225"/>
      <c r="J69" s="225"/>
      <c r="K69" s="158"/>
      <c r="L69" s="156"/>
      <c r="M69" s="156"/>
      <c r="N69" s="156"/>
    </row>
    <row r="70" spans="1:14" ht="11.25" customHeight="1" thickBot="1">
      <c r="A70" s="226"/>
      <c r="B70" s="226"/>
      <c r="C70" s="226"/>
      <c r="D70" s="226"/>
      <c r="E70" s="226"/>
      <c r="F70" s="226"/>
      <c r="G70" s="226"/>
      <c r="H70" s="226"/>
      <c r="I70" s="226"/>
      <c r="J70" s="226"/>
      <c r="K70" s="158"/>
      <c r="L70" s="156"/>
      <c r="M70" s="156"/>
      <c r="N70" s="156"/>
    </row>
    <row r="71" spans="1:18" s="5" customFormat="1" ht="77.25" customHeight="1" thickBot="1">
      <c r="A71" s="89" t="s">
        <v>6</v>
      </c>
      <c r="B71" s="41" t="s">
        <v>166</v>
      </c>
      <c r="C71" s="41" t="s">
        <v>232</v>
      </c>
      <c r="D71" s="223" t="s">
        <v>163</v>
      </c>
      <c r="E71" s="224"/>
      <c r="F71" s="91" t="s">
        <v>164</v>
      </c>
      <c r="G71" s="90" t="s">
        <v>115</v>
      </c>
      <c r="H71" s="92" t="s">
        <v>225</v>
      </c>
      <c r="I71" s="94" t="s">
        <v>165</v>
      </c>
      <c r="J71" s="93" t="s">
        <v>226</v>
      </c>
      <c r="K71" s="201" t="s">
        <v>227</v>
      </c>
      <c r="L71" s="41" t="s">
        <v>161</v>
      </c>
      <c r="M71" s="86" t="s">
        <v>38</v>
      </c>
      <c r="N71" s="87" t="s">
        <v>100</v>
      </c>
      <c r="O71" s="87" t="s">
        <v>94</v>
      </c>
      <c r="P71" s="87" t="s">
        <v>170</v>
      </c>
      <c r="Q71" s="87" t="s">
        <v>162</v>
      </c>
      <c r="R71" s="88" t="s">
        <v>7</v>
      </c>
    </row>
    <row r="72" spans="1:18" s="5" customFormat="1" ht="72.75" customHeight="1">
      <c r="A72" s="85">
        <f>IF(ISBLANK(O72),"",COUNTA($O$72:O72))</f>
        <v>1</v>
      </c>
      <c r="B72" s="35"/>
      <c r="C72" s="35">
        <v>581828</v>
      </c>
      <c r="D72" s="75" t="s">
        <v>32</v>
      </c>
      <c r="E72" s="36" t="s">
        <v>31</v>
      </c>
      <c r="F72" s="38" t="s">
        <v>33</v>
      </c>
      <c r="G72" s="98" t="s">
        <v>97</v>
      </c>
      <c r="H72" s="45">
        <v>3.5</v>
      </c>
      <c r="I72" s="212"/>
      <c r="J72" s="45">
        <f>H72*I72</f>
        <v>0</v>
      </c>
      <c r="K72" s="202">
        <f>H72*68</f>
        <v>238</v>
      </c>
      <c r="L72" s="79" t="s">
        <v>67</v>
      </c>
      <c r="M72" s="37" t="s">
        <v>39</v>
      </c>
      <c r="N72" s="25" t="s">
        <v>102</v>
      </c>
      <c r="O72" s="39" t="s">
        <v>95</v>
      </c>
      <c r="P72" s="40" t="s">
        <v>2</v>
      </c>
      <c r="Q72" s="40" t="s">
        <v>10</v>
      </c>
      <c r="R72" s="38" t="s">
        <v>9</v>
      </c>
    </row>
    <row r="73" spans="1:18" s="5" customFormat="1" ht="66" customHeight="1">
      <c r="A73" s="85">
        <f>IF(ISBLANK(O73),"",COUNTA($O$72:O73))</f>
        <v>2</v>
      </c>
      <c r="B73" s="26"/>
      <c r="C73" s="26">
        <v>576435</v>
      </c>
      <c r="D73" s="76" t="s">
        <v>25</v>
      </c>
      <c r="E73" s="6" t="s">
        <v>26</v>
      </c>
      <c r="F73" s="12">
        <v>2</v>
      </c>
      <c r="G73" s="99" t="s">
        <v>98</v>
      </c>
      <c r="H73" s="48">
        <v>3.5</v>
      </c>
      <c r="I73" s="213"/>
      <c r="J73" s="45">
        <f aca="true" t="shared" si="0" ref="J73:J94">H73*I73</f>
        <v>0</v>
      </c>
      <c r="K73" s="202">
        <f aca="true" t="shared" si="1" ref="K73:K94">H73*68</f>
        <v>238</v>
      </c>
      <c r="L73" s="80" t="s">
        <v>68</v>
      </c>
      <c r="M73" s="21" t="s">
        <v>39</v>
      </c>
      <c r="N73" s="25" t="s">
        <v>99</v>
      </c>
      <c r="O73" s="11" t="s">
        <v>96</v>
      </c>
      <c r="P73" s="12" t="s">
        <v>1</v>
      </c>
      <c r="Q73" s="12" t="s">
        <v>10</v>
      </c>
      <c r="R73" s="13" t="s">
        <v>9</v>
      </c>
    </row>
    <row r="74" spans="1:18" s="16" customFormat="1" ht="69.75" customHeight="1">
      <c r="A74" s="85">
        <f>IF(ISBLANK(O74),"",COUNTA($O$72:O74))</f>
        <v>3</v>
      </c>
      <c r="B74" s="23"/>
      <c r="C74" s="23">
        <v>59436</v>
      </c>
      <c r="D74" s="76" t="s">
        <v>17</v>
      </c>
      <c r="E74" s="6" t="s">
        <v>16</v>
      </c>
      <c r="F74" s="8">
        <v>3</v>
      </c>
      <c r="G74" s="100" t="s">
        <v>103</v>
      </c>
      <c r="H74" s="49">
        <v>3.5</v>
      </c>
      <c r="I74" s="214"/>
      <c r="J74" s="45">
        <f t="shared" si="0"/>
        <v>0</v>
      </c>
      <c r="K74" s="202">
        <f t="shared" si="1"/>
        <v>238</v>
      </c>
      <c r="L74" s="81" t="s">
        <v>69</v>
      </c>
      <c r="M74" s="21" t="s">
        <v>39</v>
      </c>
      <c r="N74" s="33" t="s">
        <v>102</v>
      </c>
      <c r="O74" s="11" t="s">
        <v>101</v>
      </c>
      <c r="P74" s="9" t="s">
        <v>3</v>
      </c>
      <c r="Q74" s="9" t="s">
        <v>11</v>
      </c>
      <c r="R74" s="11" t="s">
        <v>9</v>
      </c>
    </row>
    <row r="75" spans="1:18" s="1" customFormat="1" ht="63.75" customHeight="1">
      <c r="A75" s="85">
        <f>IF(ISBLANK(O75),"",COUNTA($O$72:O75))</f>
        <v>4</v>
      </c>
      <c r="B75" s="2"/>
      <c r="C75" s="2">
        <v>581829</v>
      </c>
      <c r="D75" s="76" t="s">
        <v>34</v>
      </c>
      <c r="E75" s="6" t="s">
        <v>35</v>
      </c>
      <c r="F75" s="8">
        <v>2</v>
      </c>
      <c r="G75" s="100" t="s">
        <v>108</v>
      </c>
      <c r="H75" s="49">
        <v>3.5</v>
      </c>
      <c r="I75" s="214"/>
      <c r="J75" s="45">
        <f t="shared" si="0"/>
        <v>0</v>
      </c>
      <c r="K75" s="202">
        <f t="shared" si="1"/>
        <v>238</v>
      </c>
      <c r="L75" s="81" t="s">
        <v>70</v>
      </c>
      <c r="M75" s="21" t="s">
        <v>39</v>
      </c>
      <c r="N75" s="33" t="s">
        <v>107</v>
      </c>
      <c r="O75" s="11" t="s">
        <v>105</v>
      </c>
      <c r="P75" s="24">
        <v>200</v>
      </c>
      <c r="Q75" s="24" t="s">
        <v>11</v>
      </c>
      <c r="R75" s="11" t="s">
        <v>9</v>
      </c>
    </row>
    <row r="76" spans="1:18" s="1" customFormat="1" ht="63.75" customHeight="1">
      <c r="A76" s="85">
        <f>IF(ISBLANK(O76),"",COUNTA($O$72:O76))</f>
        <v>5</v>
      </c>
      <c r="B76" s="2"/>
      <c r="C76" s="2">
        <v>39221</v>
      </c>
      <c r="D76" s="76" t="s">
        <v>14</v>
      </c>
      <c r="E76" s="6" t="s">
        <v>5</v>
      </c>
      <c r="F76" s="8">
        <v>2</v>
      </c>
      <c r="G76" s="101" t="s">
        <v>111</v>
      </c>
      <c r="H76" s="49">
        <v>3.5</v>
      </c>
      <c r="I76" s="214"/>
      <c r="J76" s="45">
        <f t="shared" si="0"/>
        <v>0</v>
      </c>
      <c r="K76" s="202">
        <f t="shared" si="1"/>
        <v>238</v>
      </c>
      <c r="L76" s="81" t="s">
        <v>71</v>
      </c>
      <c r="M76" s="21" t="s">
        <v>39</v>
      </c>
      <c r="N76" s="34" t="s">
        <v>102</v>
      </c>
      <c r="O76" s="11" t="s">
        <v>110</v>
      </c>
      <c r="P76" s="9" t="s">
        <v>3</v>
      </c>
      <c r="Q76" s="9" t="s">
        <v>13</v>
      </c>
      <c r="R76" s="11" t="s">
        <v>9</v>
      </c>
    </row>
    <row r="77" spans="1:18" s="1" customFormat="1" ht="71.25" customHeight="1">
      <c r="A77" s="85">
        <f>IF(ISBLANK(O77),"",COUNTA($O$72:O77))</f>
        <v>6</v>
      </c>
      <c r="B77" s="2"/>
      <c r="C77" s="2">
        <v>31998</v>
      </c>
      <c r="D77" s="2" t="s">
        <v>49</v>
      </c>
      <c r="E77" s="30" t="s">
        <v>48</v>
      </c>
      <c r="F77" s="8">
        <v>2</v>
      </c>
      <c r="G77" s="100" t="s">
        <v>119</v>
      </c>
      <c r="H77" s="49">
        <v>3.5</v>
      </c>
      <c r="I77" s="214"/>
      <c r="J77" s="45">
        <f t="shared" si="0"/>
        <v>0</v>
      </c>
      <c r="K77" s="202">
        <f t="shared" si="1"/>
        <v>238</v>
      </c>
      <c r="L77" s="81" t="s">
        <v>88</v>
      </c>
      <c r="M77" s="21" t="s">
        <v>39</v>
      </c>
      <c r="N77" s="33" t="s">
        <v>118</v>
      </c>
      <c r="O77" s="11" t="s">
        <v>114</v>
      </c>
      <c r="P77" s="9" t="s">
        <v>65</v>
      </c>
      <c r="Q77" s="24" t="s">
        <v>10</v>
      </c>
      <c r="R77" s="11" t="s">
        <v>9</v>
      </c>
    </row>
    <row r="78" spans="1:18" s="1" customFormat="1" ht="68.25" customHeight="1">
      <c r="A78" s="85">
        <f>IF(ISBLANK(O78),"",COUNTA($O$72:O78))</f>
        <v>7</v>
      </c>
      <c r="B78" s="2"/>
      <c r="C78" s="2">
        <v>565481</v>
      </c>
      <c r="D78" s="2" t="s">
        <v>47</v>
      </c>
      <c r="E78" s="30" t="s">
        <v>46</v>
      </c>
      <c r="F78" s="8">
        <v>2</v>
      </c>
      <c r="G78" s="100" t="s">
        <v>167</v>
      </c>
      <c r="H78" s="49">
        <v>4.5</v>
      </c>
      <c r="I78" s="214"/>
      <c r="J78" s="45">
        <f t="shared" si="0"/>
        <v>0</v>
      </c>
      <c r="K78" s="202">
        <f t="shared" si="1"/>
        <v>306</v>
      </c>
      <c r="L78" s="81" t="s">
        <v>72</v>
      </c>
      <c r="M78" s="21" t="s">
        <v>40</v>
      </c>
      <c r="N78" s="33" t="s">
        <v>106</v>
      </c>
      <c r="O78" s="11" t="s">
        <v>120</v>
      </c>
      <c r="P78" s="9" t="s">
        <v>3</v>
      </c>
      <c r="Q78" s="24" t="s">
        <v>11</v>
      </c>
      <c r="R78" s="11" t="s">
        <v>19</v>
      </c>
    </row>
    <row r="79" spans="1:18" s="1" customFormat="1" ht="62.25" customHeight="1">
      <c r="A79" s="85">
        <f>IF(ISBLANK(O79),"",COUNTA($O$72:O79))</f>
        <v>8</v>
      </c>
      <c r="B79" s="2"/>
      <c r="C79" s="2">
        <v>39203</v>
      </c>
      <c r="D79" s="76" t="s">
        <v>4</v>
      </c>
      <c r="E79" s="6" t="s">
        <v>18</v>
      </c>
      <c r="F79" s="8">
        <v>2</v>
      </c>
      <c r="G79" s="101" t="s">
        <v>121</v>
      </c>
      <c r="H79" s="49">
        <v>3.5</v>
      </c>
      <c r="I79" s="214"/>
      <c r="J79" s="45">
        <f t="shared" si="0"/>
        <v>0</v>
      </c>
      <c r="K79" s="202">
        <f t="shared" si="1"/>
        <v>238</v>
      </c>
      <c r="L79" s="81" t="s">
        <v>73</v>
      </c>
      <c r="M79" s="21" t="s">
        <v>39</v>
      </c>
      <c r="N79" s="34" t="s">
        <v>99</v>
      </c>
      <c r="O79" s="11" t="s">
        <v>104</v>
      </c>
      <c r="P79" s="9" t="s">
        <v>12</v>
      </c>
      <c r="Q79" s="9" t="s">
        <v>11</v>
      </c>
      <c r="R79" s="11" t="s">
        <v>9</v>
      </c>
    </row>
    <row r="80" spans="1:18" s="1" customFormat="1" ht="66" customHeight="1">
      <c r="A80" s="85">
        <f>IF(ISBLANK(O80),"",COUNTA($O$72:O80))</f>
        <v>9</v>
      </c>
      <c r="B80" s="2"/>
      <c r="C80" s="2">
        <v>25750</v>
      </c>
      <c r="D80" s="76" t="s">
        <v>30</v>
      </c>
      <c r="E80" s="6" t="s">
        <v>29</v>
      </c>
      <c r="F80" s="8">
        <v>3</v>
      </c>
      <c r="G80" s="100" t="s">
        <v>168</v>
      </c>
      <c r="H80" s="49">
        <v>3.5</v>
      </c>
      <c r="I80" s="214"/>
      <c r="J80" s="45">
        <f t="shared" si="0"/>
        <v>0</v>
      </c>
      <c r="K80" s="202">
        <f t="shared" si="1"/>
        <v>238</v>
      </c>
      <c r="L80" s="81" t="s">
        <v>74</v>
      </c>
      <c r="M80" s="21" t="s">
        <v>39</v>
      </c>
      <c r="N80" s="34" t="s">
        <v>122</v>
      </c>
      <c r="O80" s="11" t="s">
        <v>95</v>
      </c>
      <c r="P80" s="9" t="s">
        <v>0</v>
      </c>
      <c r="Q80" s="9" t="s">
        <v>11</v>
      </c>
      <c r="R80" s="11" t="s">
        <v>8</v>
      </c>
    </row>
    <row r="81" spans="1:18" s="1" customFormat="1" ht="66.75" customHeight="1">
      <c r="A81" s="85">
        <f>IF(ISBLANK(O81),"",COUNTA($O$72:O81))</f>
        <v>10</v>
      </c>
      <c r="B81" s="2"/>
      <c r="C81" s="2">
        <v>579155</v>
      </c>
      <c r="D81" s="77" t="s">
        <v>175</v>
      </c>
      <c r="E81" s="6" t="s">
        <v>125</v>
      </c>
      <c r="F81" s="8">
        <v>2</v>
      </c>
      <c r="G81" s="100" t="s">
        <v>123</v>
      </c>
      <c r="H81" s="49">
        <v>4.5</v>
      </c>
      <c r="I81" s="214"/>
      <c r="J81" s="45">
        <f t="shared" si="0"/>
        <v>0</v>
      </c>
      <c r="K81" s="202">
        <f t="shared" si="1"/>
        <v>306</v>
      </c>
      <c r="L81" s="81" t="s">
        <v>75</v>
      </c>
      <c r="M81" s="21" t="s">
        <v>39</v>
      </c>
      <c r="N81" s="33" t="s">
        <v>124</v>
      </c>
      <c r="O81" s="11" t="s">
        <v>114</v>
      </c>
      <c r="P81" s="9">
        <v>200</v>
      </c>
      <c r="Q81" s="9" t="s">
        <v>11</v>
      </c>
      <c r="R81" s="11" t="s">
        <v>9</v>
      </c>
    </row>
    <row r="82" spans="1:18" s="1" customFormat="1" ht="69.75" customHeight="1">
      <c r="A82" s="85">
        <f>IF(ISBLANK(O82),"",COUNTA($O$72:O82))</f>
        <v>11</v>
      </c>
      <c r="B82" s="2"/>
      <c r="C82" s="2">
        <v>576444</v>
      </c>
      <c r="D82" s="76" t="s">
        <v>52</v>
      </c>
      <c r="E82" s="6" t="s">
        <v>51</v>
      </c>
      <c r="F82" s="8">
        <v>2</v>
      </c>
      <c r="G82" s="100" t="s">
        <v>126</v>
      </c>
      <c r="H82" s="49">
        <v>4.5</v>
      </c>
      <c r="I82" s="214"/>
      <c r="J82" s="45">
        <f t="shared" si="0"/>
        <v>0</v>
      </c>
      <c r="K82" s="202">
        <f t="shared" si="1"/>
        <v>306</v>
      </c>
      <c r="L82" s="81" t="s">
        <v>76</v>
      </c>
      <c r="M82" s="21" t="s">
        <v>39</v>
      </c>
      <c r="N82" s="33" t="s">
        <v>106</v>
      </c>
      <c r="O82" s="11" t="s">
        <v>105</v>
      </c>
      <c r="P82" s="9">
        <v>150</v>
      </c>
      <c r="Q82" s="9" t="s">
        <v>27</v>
      </c>
      <c r="R82" s="11" t="s">
        <v>21</v>
      </c>
    </row>
    <row r="83" spans="1:18" s="1" customFormat="1" ht="69" customHeight="1">
      <c r="A83" s="85">
        <f>IF(ISBLANK(O83),"",COUNTA($O$72:O83))</f>
        <v>12</v>
      </c>
      <c r="B83" s="2"/>
      <c r="C83" s="2">
        <v>576443</v>
      </c>
      <c r="D83" s="76" t="s">
        <v>50</v>
      </c>
      <c r="E83" s="6" t="s">
        <v>22</v>
      </c>
      <c r="F83" s="8">
        <v>2</v>
      </c>
      <c r="G83" s="95" t="s">
        <v>130</v>
      </c>
      <c r="H83" s="49">
        <v>3.5</v>
      </c>
      <c r="I83" s="214"/>
      <c r="J83" s="45">
        <f t="shared" si="0"/>
        <v>0</v>
      </c>
      <c r="K83" s="202">
        <f t="shared" si="1"/>
        <v>238</v>
      </c>
      <c r="L83" s="81" t="s">
        <v>90</v>
      </c>
      <c r="M83" s="21" t="s">
        <v>39</v>
      </c>
      <c r="N83" s="33" t="s">
        <v>127</v>
      </c>
      <c r="O83" s="11" t="s">
        <v>129</v>
      </c>
      <c r="P83" s="9" t="s">
        <v>2</v>
      </c>
      <c r="Q83" s="9" t="s">
        <v>11</v>
      </c>
      <c r="R83" s="11" t="s">
        <v>23</v>
      </c>
    </row>
    <row r="84" spans="1:18" s="1" customFormat="1" ht="69" customHeight="1">
      <c r="A84" s="85">
        <f>IF(ISBLANK(O84),"",COUNTA($O$72:O84))</f>
        <v>13</v>
      </c>
      <c r="B84" s="2"/>
      <c r="C84" s="2">
        <v>584421</v>
      </c>
      <c r="D84" s="77" t="s">
        <v>171</v>
      </c>
      <c r="E84" s="6" t="s">
        <v>53</v>
      </c>
      <c r="F84" s="8">
        <v>3</v>
      </c>
      <c r="G84" s="100" t="s">
        <v>132</v>
      </c>
      <c r="H84" s="49">
        <v>4.2</v>
      </c>
      <c r="I84" s="214"/>
      <c r="J84" s="45">
        <f t="shared" si="0"/>
        <v>0</v>
      </c>
      <c r="K84" s="202">
        <f t="shared" si="1"/>
        <v>285.6</v>
      </c>
      <c r="L84" s="81" t="s">
        <v>77</v>
      </c>
      <c r="M84" s="21" t="s">
        <v>39</v>
      </c>
      <c r="N84" s="33" t="s">
        <v>131</v>
      </c>
      <c r="O84" s="11" t="s">
        <v>116</v>
      </c>
      <c r="P84" s="9" t="s">
        <v>12</v>
      </c>
      <c r="Q84" s="9" t="s">
        <v>11</v>
      </c>
      <c r="R84" s="11" t="s">
        <v>9</v>
      </c>
    </row>
    <row r="85" spans="1:18" s="1" customFormat="1" ht="79.5" customHeight="1">
      <c r="A85" s="85">
        <f>IF(ISBLANK(O85),"",COUNTA($O$72:O85))</f>
        <v>14</v>
      </c>
      <c r="B85" s="2"/>
      <c r="C85" s="2">
        <v>584424</v>
      </c>
      <c r="D85" s="77" t="s">
        <v>55</v>
      </c>
      <c r="E85" s="78" t="s">
        <v>54</v>
      </c>
      <c r="F85" s="8">
        <v>2</v>
      </c>
      <c r="G85" s="100" t="s">
        <v>134</v>
      </c>
      <c r="H85" s="49">
        <v>4.5</v>
      </c>
      <c r="I85" s="214"/>
      <c r="J85" s="45">
        <f t="shared" si="0"/>
        <v>0</v>
      </c>
      <c r="K85" s="202">
        <f t="shared" si="1"/>
        <v>306</v>
      </c>
      <c r="L85" s="81" t="s">
        <v>78</v>
      </c>
      <c r="M85" s="21" t="s">
        <v>39</v>
      </c>
      <c r="N85" s="33" t="s">
        <v>107</v>
      </c>
      <c r="O85" s="11" t="s">
        <v>133</v>
      </c>
      <c r="P85" s="9" t="s">
        <v>3</v>
      </c>
      <c r="Q85" s="9" t="s">
        <v>11</v>
      </c>
      <c r="R85" s="11" t="s">
        <v>9</v>
      </c>
    </row>
    <row r="86" spans="1:18" s="1" customFormat="1" ht="72" customHeight="1">
      <c r="A86" s="85">
        <f>IF(ISBLANK(O86),"",COUNTA($O$72:O86))</f>
        <v>15</v>
      </c>
      <c r="B86" s="2"/>
      <c r="C86" s="2">
        <v>584425</v>
      </c>
      <c r="D86" s="76" t="s">
        <v>56</v>
      </c>
      <c r="E86" s="6" t="s">
        <v>57</v>
      </c>
      <c r="F86" s="8">
        <v>3</v>
      </c>
      <c r="G86" s="100" t="s">
        <v>136</v>
      </c>
      <c r="H86" s="49">
        <v>4.2</v>
      </c>
      <c r="I86" s="214"/>
      <c r="J86" s="45">
        <f t="shared" si="0"/>
        <v>0</v>
      </c>
      <c r="K86" s="202">
        <f t="shared" si="1"/>
        <v>285.6</v>
      </c>
      <c r="L86" s="81" t="s">
        <v>79</v>
      </c>
      <c r="M86" s="21" t="s">
        <v>39</v>
      </c>
      <c r="N86" s="33" t="s">
        <v>102</v>
      </c>
      <c r="O86" s="11" t="s">
        <v>135</v>
      </c>
      <c r="P86" s="9">
        <v>300</v>
      </c>
      <c r="Q86" s="9" t="s">
        <v>11</v>
      </c>
      <c r="R86" s="11" t="s">
        <v>9</v>
      </c>
    </row>
    <row r="87" spans="1:18" s="1" customFormat="1" ht="71.25" customHeight="1">
      <c r="A87" s="85">
        <f>IF(ISBLANK(O87),"",COUNTA($O$72:O87))</f>
        <v>16</v>
      </c>
      <c r="B87" s="2"/>
      <c r="C87" s="2">
        <v>587165</v>
      </c>
      <c r="D87" s="77" t="s">
        <v>172</v>
      </c>
      <c r="E87" s="6" t="s">
        <v>66</v>
      </c>
      <c r="F87" s="8">
        <v>2</v>
      </c>
      <c r="G87" s="100" t="s">
        <v>138</v>
      </c>
      <c r="H87" s="49">
        <v>4.5</v>
      </c>
      <c r="I87" s="214"/>
      <c r="J87" s="45">
        <f t="shared" si="0"/>
        <v>0</v>
      </c>
      <c r="K87" s="202">
        <f t="shared" si="1"/>
        <v>306</v>
      </c>
      <c r="L87" s="81" t="s">
        <v>91</v>
      </c>
      <c r="M87" s="21" t="s">
        <v>40</v>
      </c>
      <c r="N87" s="33" t="s">
        <v>107</v>
      </c>
      <c r="O87" s="11" t="s">
        <v>137</v>
      </c>
      <c r="P87" s="9" t="s">
        <v>3</v>
      </c>
      <c r="Q87" s="9" t="s">
        <v>11</v>
      </c>
      <c r="R87" s="11" t="s">
        <v>19</v>
      </c>
    </row>
    <row r="88" spans="1:18" s="1" customFormat="1" ht="67.5" customHeight="1">
      <c r="A88" s="85">
        <f>IF(ISBLANK(O88),"",COUNTA($O$72:O88))</f>
        <v>17</v>
      </c>
      <c r="B88" s="2"/>
      <c r="C88" s="2">
        <v>581834</v>
      </c>
      <c r="D88" s="76" t="s">
        <v>37</v>
      </c>
      <c r="E88" s="6" t="s">
        <v>36</v>
      </c>
      <c r="F88" s="8">
        <v>2</v>
      </c>
      <c r="G88" s="103" t="s">
        <v>140</v>
      </c>
      <c r="H88" s="49">
        <v>4.2</v>
      </c>
      <c r="I88" s="214"/>
      <c r="J88" s="45">
        <f t="shared" si="0"/>
        <v>0</v>
      </c>
      <c r="K88" s="202">
        <f t="shared" si="1"/>
        <v>285.6</v>
      </c>
      <c r="L88" s="81" t="s">
        <v>80</v>
      </c>
      <c r="M88" s="21" t="s">
        <v>39</v>
      </c>
      <c r="N88" s="33" t="s">
        <v>139</v>
      </c>
      <c r="O88" s="11" t="s">
        <v>112</v>
      </c>
      <c r="P88" s="9">
        <v>150</v>
      </c>
      <c r="Q88" s="9" t="s">
        <v>13</v>
      </c>
      <c r="R88" s="11" t="s">
        <v>9</v>
      </c>
    </row>
    <row r="89" spans="1:18" s="1" customFormat="1" ht="69" customHeight="1">
      <c r="A89" s="85">
        <f>IF(ISBLANK(O89),"",COUNTA($O$72:O89))</f>
        <v>18</v>
      </c>
      <c r="B89" s="2"/>
      <c r="C89" s="2">
        <v>581836</v>
      </c>
      <c r="D89" s="76" t="s">
        <v>60</v>
      </c>
      <c r="E89" s="6" t="s">
        <v>61</v>
      </c>
      <c r="F89" s="8">
        <v>3</v>
      </c>
      <c r="G89" s="100" t="s">
        <v>141</v>
      </c>
      <c r="H89" s="49">
        <v>4.2</v>
      </c>
      <c r="I89" s="214"/>
      <c r="J89" s="45">
        <f t="shared" si="0"/>
        <v>0</v>
      </c>
      <c r="K89" s="202">
        <f t="shared" si="1"/>
        <v>285.6</v>
      </c>
      <c r="L89" s="81" t="s">
        <v>81</v>
      </c>
      <c r="M89" s="21" t="s">
        <v>39</v>
      </c>
      <c r="N89" s="33" t="s">
        <v>117</v>
      </c>
      <c r="O89" s="11" t="s">
        <v>116</v>
      </c>
      <c r="P89" s="9">
        <v>250</v>
      </c>
      <c r="Q89" s="9" t="s">
        <v>11</v>
      </c>
      <c r="R89" s="11" t="s">
        <v>9</v>
      </c>
    </row>
    <row r="90" spans="1:18" s="1" customFormat="1" ht="70.5" customHeight="1">
      <c r="A90" s="85">
        <f>IF(ISBLANK(O90),"",COUNTA($O$72:O90))</f>
        <v>19</v>
      </c>
      <c r="B90" s="2"/>
      <c r="C90" s="2">
        <v>39212</v>
      </c>
      <c r="D90" s="76" t="s">
        <v>63</v>
      </c>
      <c r="E90" s="6" t="s">
        <v>64</v>
      </c>
      <c r="F90" s="8">
        <v>2</v>
      </c>
      <c r="G90" s="101" t="s">
        <v>142</v>
      </c>
      <c r="H90" s="49">
        <v>3.5</v>
      </c>
      <c r="I90" s="214"/>
      <c r="J90" s="45">
        <f t="shared" si="0"/>
        <v>0</v>
      </c>
      <c r="K90" s="202">
        <f t="shared" si="1"/>
        <v>238</v>
      </c>
      <c r="L90" s="81" t="s">
        <v>92</v>
      </c>
      <c r="M90" s="21" t="s">
        <v>39</v>
      </c>
      <c r="N90" s="33" t="s">
        <v>117</v>
      </c>
      <c r="O90" s="11" t="s">
        <v>114</v>
      </c>
      <c r="P90" s="9" t="s">
        <v>1</v>
      </c>
      <c r="Q90" s="9" t="s">
        <v>13</v>
      </c>
      <c r="R90" s="11" t="s">
        <v>9</v>
      </c>
    </row>
    <row r="91" spans="1:18" s="1" customFormat="1" ht="78" customHeight="1">
      <c r="A91" s="85">
        <f>IF(ISBLANK(O91),"",COUNTA($O$72:O91))</f>
        <v>20</v>
      </c>
      <c r="B91" s="2"/>
      <c r="C91" s="2">
        <v>584428</v>
      </c>
      <c r="D91" s="76" t="s">
        <v>45</v>
      </c>
      <c r="E91" s="6" t="s">
        <v>44</v>
      </c>
      <c r="F91" s="8">
        <v>2</v>
      </c>
      <c r="G91" s="100" t="s">
        <v>143</v>
      </c>
      <c r="H91" s="49">
        <v>3.5</v>
      </c>
      <c r="I91" s="214"/>
      <c r="J91" s="45">
        <f t="shared" si="0"/>
        <v>0</v>
      </c>
      <c r="K91" s="202">
        <f t="shared" si="1"/>
        <v>238</v>
      </c>
      <c r="L91" s="81" t="s">
        <v>82</v>
      </c>
      <c r="M91" s="21" t="s">
        <v>39</v>
      </c>
      <c r="N91" s="33" t="s">
        <v>107</v>
      </c>
      <c r="O91" s="11" t="s">
        <v>144</v>
      </c>
      <c r="P91" s="9">
        <v>200</v>
      </c>
      <c r="Q91" s="9" t="s">
        <v>13</v>
      </c>
      <c r="R91" s="11" t="s">
        <v>9</v>
      </c>
    </row>
    <row r="92" spans="1:18" s="1" customFormat="1" ht="70.5" customHeight="1">
      <c r="A92" s="85">
        <f>IF(ISBLANK(O92),"",COUNTA($O$72:O92))</f>
        <v>21</v>
      </c>
      <c r="B92" s="2"/>
      <c r="C92" s="2">
        <v>565484</v>
      </c>
      <c r="D92" s="2" t="s">
        <v>59</v>
      </c>
      <c r="E92" s="30" t="s">
        <v>58</v>
      </c>
      <c r="F92" s="8">
        <v>2</v>
      </c>
      <c r="G92" s="100" t="s">
        <v>145</v>
      </c>
      <c r="H92" s="49">
        <v>4.5</v>
      </c>
      <c r="I92" s="214"/>
      <c r="J92" s="45">
        <f t="shared" si="0"/>
        <v>0</v>
      </c>
      <c r="K92" s="202">
        <f t="shared" si="1"/>
        <v>306</v>
      </c>
      <c r="L92" s="81" t="s">
        <v>83</v>
      </c>
      <c r="M92" s="21" t="s">
        <v>40</v>
      </c>
      <c r="N92" s="33" t="s">
        <v>139</v>
      </c>
      <c r="O92" s="11" t="s">
        <v>135</v>
      </c>
      <c r="P92" s="9" t="s">
        <v>3</v>
      </c>
      <c r="Q92" s="25" t="s">
        <v>11</v>
      </c>
      <c r="R92" s="11" t="s">
        <v>19</v>
      </c>
    </row>
    <row r="93" spans="1:18" s="1" customFormat="1" ht="69.75" customHeight="1">
      <c r="A93" s="85">
        <f>IF(ISBLANK(O93),"",COUNTA($O$72:O93))</f>
        <v>22</v>
      </c>
      <c r="B93" s="2"/>
      <c r="C93" s="2">
        <v>584429</v>
      </c>
      <c r="D93" s="2" t="s">
        <v>41</v>
      </c>
      <c r="E93" s="30" t="s">
        <v>42</v>
      </c>
      <c r="F93" s="8">
        <v>2</v>
      </c>
      <c r="G93" s="100" t="s">
        <v>146</v>
      </c>
      <c r="H93" s="49">
        <v>3.5</v>
      </c>
      <c r="I93" s="214"/>
      <c r="J93" s="45">
        <f t="shared" si="0"/>
        <v>0</v>
      </c>
      <c r="K93" s="202">
        <f t="shared" si="1"/>
        <v>238</v>
      </c>
      <c r="L93" s="81" t="s">
        <v>84</v>
      </c>
      <c r="M93" s="21" t="s">
        <v>43</v>
      </c>
      <c r="N93" s="33" t="s">
        <v>109</v>
      </c>
      <c r="O93" s="11" t="s">
        <v>112</v>
      </c>
      <c r="P93" s="9">
        <v>200</v>
      </c>
      <c r="Q93" s="9" t="s">
        <v>13</v>
      </c>
      <c r="R93" s="11" t="s">
        <v>9</v>
      </c>
    </row>
    <row r="94" spans="1:18" s="1" customFormat="1" ht="72" customHeight="1" thickBot="1">
      <c r="A94" s="85">
        <f>IF(ISBLANK(O94),"",COUNTA($O$72:O94))</f>
        <v>23</v>
      </c>
      <c r="B94" s="51"/>
      <c r="C94" s="51">
        <v>587167</v>
      </c>
      <c r="D94" s="104" t="s">
        <v>173</v>
      </c>
      <c r="E94" s="52" t="s">
        <v>62</v>
      </c>
      <c r="F94" s="53">
        <v>2</v>
      </c>
      <c r="G94" s="102" t="s">
        <v>169</v>
      </c>
      <c r="H94" s="54">
        <v>4.5</v>
      </c>
      <c r="I94" s="215"/>
      <c r="J94" s="55">
        <f t="shared" si="0"/>
        <v>0</v>
      </c>
      <c r="K94" s="203">
        <f t="shared" si="1"/>
        <v>306</v>
      </c>
      <c r="L94" s="82" t="s">
        <v>93</v>
      </c>
      <c r="M94" s="56" t="s">
        <v>39</v>
      </c>
      <c r="N94" s="57" t="s">
        <v>113</v>
      </c>
      <c r="O94" s="58" t="s">
        <v>147</v>
      </c>
      <c r="P94" s="59" t="s">
        <v>24</v>
      </c>
      <c r="Q94" s="59" t="s">
        <v>15</v>
      </c>
      <c r="R94" s="58" t="s">
        <v>28</v>
      </c>
    </row>
    <row r="95" spans="1:18" s="1" customFormat="1" ht="13.5" thickBot="1">
      <c r="A95" s="63"/>
      <c r="B95" s="64"/>
      <c r="C95" s="64"/>
      <c r="D95" s="65" t="s">
        <v>152</v>
      </c>
      <c r="E95" s="66"/>
      <c r="F95" s="67"/>
      <c r="G95" s="96"/>
      <c r="H95" s="68"/>
      <c r="I95" s="216"/>
      <c r="J95" s="69"/>
      <c r="K95" s="206"/>
      <c r="L95" s="83"/>
      <c r="M95" s="70"/>
      <c r="N95" s="71"/>
      <c r="O95" s="72"/>
      <c r="P95" s="73"/>
      <c r="Q95" s="73"/>
      <c r="R95" s="74"/>
    </row>
    <row r="96" spans="1:18" s="1" customFormat="1" ht="65.25" customHeight="1">
      <c r="A96" s="85">
        <f>IF(ISBLANK(O96),"",COUNTA($O$72:O96))</f>
        <v>24</v>
      </c>
      <c r="B96" s="204"/>
      <c r="C96" s="204">
        <v>576453</v>
      </c>
      <c r="D96" s="75" t="s">
        <v>153</v>
      </c>
      <c r="E96" s="36" t="s">
        <v>155</v>
      </c>
      <c r="F96" s="60">
        <v>3</v>
      </c>
      <c r="G96" s="97" t="s">
        <v>148</v>
      </c>
      <c r="H96" s="61">
        <v>3.5</v>
      </c>
      <c r="I96" s="217"/>
      <c r="J96" s="45">
        <f>H96*I96</f>
        <v>0</v>
      </c>
      <c r="K96" s="202">
        <f>H96*68</f>
        <v>238</v>
      </c>
      <c r="L96" s="84" t="s">
        <v>85</v>
      </c>
      <c r="M96" s="37" t="s">
        <v>39</v>
      </c>
      <c r="N96" s="205" t="s">
        <v>128</v>
      </c>
      <c r="O96" s="39" t="s">
        <v>105</v>
      </c>
      <c r="P96" s="62" t="s">
        <v>1</v>
      </c>
      <c r="Q96" s="62" t="s">
        <v>13</v>
      </c>
      <c r="R96" s="39" t="s">
        <v>9</v>
      </c>
    </row>
    <row r="97" spans="1:18" s="1" customFormat="1" ht="68.25" customHeight="1">
      <c r="A97" s="85">
        <f>IF(ISBLANK(O97),"",COUNTA($O$72:O97))</f>
        <v>25</v>
      </c>
      <c r="B97" s="2"/>
      <c r="C97" s="2">
        <v>587168</v>
      </c>
      <c r="D97" s="76" t="s">
        <v>174</v>
      </c>
      <c r="E97" s="6" t="s">
        <v>156</v>
      </c>
      <c r="F97" s="8">
        <v>3</v>
      </c>
      <c r="G97" s="95" t="s">
        <v>149</v>
      </c>
      <c r="H97" s="49">
        <v>3.5</v>
      </c>
      <c r="I97" s="214"/>
      <c r="J97" s="45">
        <f>H97*I97</f>
        <v>0</v>
      </c>
      <c r="K97" s="202">
        <f>H97*68</f>
        <v>238</v>
      </c>
      <c r="L97" s="81" t="s">
        <v>89</v>
      </c>
      <c r="M97" s="21" t="s">
        <v>39</v>
      </c>
      <c r="N97" s="33" t="s">
        <v>128</v>
      </c>
      <c r="O97" s="11" t="s">
        <v>20</v>
      </c>
      <c r="P97" s="9" t="s">
        <v>2</v>
      </c>
      <c r="Q97" s="9" t="s">
        <v>13</v>
      </c>
      <c r="R97" s="11" t="s">
        <v>9</v>
      </c>
    </row>
    <row r="98" spans="1:18" s="1" customFormat="1" ht="72" customHeight="1" thickBot="1">
      <c r="A98" s="85">
        <f>IF(ISBLANK(O98),"",COUNTA($O$72:O98))</f>
        <v>26</v>
      </c>
      <c r="B98" s="2"/>
      <c r="C98" s="2">
        <v>576454</v>
      </c>
      <c r="D98" s="76" t="s">
        <v>154</v>
      </c>
      <c r="E98" s="6" t="s">
        <v>157</v>
      </c>
      <c r="F98" s="8">
        <v>3</v>
      </c>
      <c r="G98" s="95" t="s">
        <v>150</v>
      </c>
      <c r="H98" s="49">
        <v>4.2</v>
      </c>
      <c r="I98" s="214"/>
      <c r="J98" s="45">
        <f>H98*I98</f>
        <v>0</v>
      </c>
      <c r="K98" s="202">
        <f>H98*68</f>
        <v>285.6</v>
      </c>
      <c r="L98" s="81" t="s">
        <v>86</v>
      </c>
      <c r="M98" s="21" t="s">
        <v>39</v>
      </c>
      <c r="N98" s="33" t="s">
        <v>128</v>
      </c>
      <c r="O98" s="11" t="s">
        <v>20</v>
      </c>
      <c r="P98" s="9" t="s">
        <v>1</v>
      </c>
      <c r="Q98" s="9" t="s">
        <v>13</v>
      </c>
      <c r="R98" s="11" t="s">
        <v>9</v>
      </c>
    </row>
    <row r="99" spans="1:18" s="1" customFormat="1" ht="13.5" thickBot="1">
      <c r="A99" s="63"/>
      <c r="B99" s="64"/>
      <c r="C99" s="64"/>
      <c r="D99" s="65" t="s">
        <v>158</v>
      </c>
      <c r="E99" s="66"/>
      <c r="F99" s="67"/>
      <c r="G99" s="96"/>
      <c r="H99" s="68"/>
      <c r="I99" s="216"/>
      <c r="J99" s="69"/>
      <c r="K99" s="206"/>
      <c r="L99" s="83"/>
      <c r="M99" s="70"/>
      <c r="N99" s="71"/>
      <c r="O99" s="72"/>
      <c r="P99" s="73"/>
      <c r="Q99" s="73"/>
      <c r="R99" s="74"/>
    </row>
    <row r="100" spans="1:18" s="1" customFormat="1" ht="73.5" customHeight="1">
      <c r="A100" s="85">
        <f>IF(ISBLANK(O100),"",COUNTA($O$72:O100))</f>
        <v>27</v>
      </c>
      <c r="B100" s="2"/>
      <c r="C100" s="2">
        <v>59458</v>
      </c>
      <c r="D100" s="76" t="s">
        <v>159</v>
      </c>
      <c r="E100" s="6" t="s">
        <v>160</v>
      </c>
      <c r="F100" s="8">
        <v>3</v>
      </c>
      <c r="G100" s="95" t="s">
        <v>151</v>
      </c>
      <c r="H100" s="49">
        <v>3.5</v>
      </c>
      <c r="I100" s="214"/>
      <c r="J100" s="45">
        <f>H100*I100</f>
        <v>0</v>
      </c>
      <c r="K100" s="202">
        <f>H100*68</f>
        <v>238</v>
      </c>
      <c r="L100" s="81" t="s">
        <v>87</v>
      </c>
      <c r="M100" s="21" t="s">
        <v>39</v>
      </c>
      <c r="N100" s="34" t="s">
        <v>113</v>
      </c>
      <c r="O100" s="11" t="s">
        <v>105</v>
      </c>
      <c r="P100" s="9" t="s">
        <v>3</v>
      </c>
      <c r="Q100" s="9" t="s">
        <v>13</v>
      </c>
      <c r="R100" s="11" t="s">
        <v>8</v>
      </c>
    </row>
    <row r="101" spans="1:18" ht="12.75">
      <c r="A101" s="15"/>
      <c r="B101" s="14"/>
      <c r="C101" s="14"/>
      <c r="D101" s="14"/>
      <c r="E101" s="27"/>
      <c r="F101" s="14"/>
      <c r="G101" s="14"/>
      <c r="H101" s="50"/>
      <c r="I101" s="42">
        <f>SUM(I72:I100)</f>
        <v>0</v>
      </c>
      <c r="J101" s="46">
        <f>SUM(J72:J100)</f>
        <v>0</v>
      </c>
      <c r="K101" s="46"/>
      <c r="L101" s="81"/>
      <c r="M101" s="22"/>
      <c r="N101" s="19"/>
      <c r="O101" s="19"/>
      <c r="P101" s="32"/>
      <c r="Q101" s="28"/>
      <c r="R101" s="29"/>
    </row>
  </sheetData>
  <sheetProtection/>
  <mergeCells count="38">
    <mergeCell ref="A65:D65"/>
    <mergeCell ref="A63:D63"/>
    <mergeCell ref="A64:D64"/>
    <mergeCell ref="A53:J53"/>
    <mergeCell ref="A1:J1"/>
    <mergeCell ref="A2:J2"/>
    <mergeCell ref="A3:J3"/>
    <mergeCell ref="A4:J4"/>
    <mergeCell ref="A5:J6"/>
    <mergeCell ref="A57:D57"/>
    <mergeCell ref="A32:H32"/>
    <mergeCell ref="A39:J40"/>
    <mergeCell ref="A47:J48"/>
    <mergeCell ref="E63:J63"/>
    <mergeCell ref="A68:D68"/>
    <mergeCell ref="E68:J68"/>
    <mergeCell ref="A58:D58"/>
    <mergeCell ref="A59:D59"/>
    <mergeCell ref="A56:D56"/>
    <mergeCell ref="A66:D66"/>
    <mergeCell ref="D71:E71"/>
    <mergeCell ref="A69:J70"/>
    <mergeCell ref="E55:J55"/>
    <mergeCell ref="E56:J56"/>
    <mergeCell ref="E57:J57"/>
    <mergeCell ref="E58:J58"/>
    <mergeCell ref="E59:J59"/>
    <mergeCell ref="E64:J64"/>
    <mergeCell ref="E60:J60"/>
    <mergeCell ref="E61:J61"/>
    <mergeCell ref="E62:J62"/>
    <mergeCell ref="A67:D67"/>
    <mergeCell ref="E66:J66"/>
    <mergeCell ref="E67:J67"/>
    <mergeCell ref="E65:J65"/>
    <mergeCell ref="A60:D60"/>
    <mergeCell ref="A61:D61"/>
    <mergeCell ref="A62:D62"/>
  </mergeCells>
  <hyperlinks>
    <hyperlink ref="I49" r:id="rId1" display="WWW.AILITA.RU"/>
  </hyperlinks>
  <printOptions/>
  <pageMargins left="0.2362204724409449" right="0.2362204724409449" top="0.2755905511811024" bottom="0.31496062992125984" header="0.1968503937007874" footer="0.1968503937007874"/>
  <pageSetup horizontalDpi="600" verticalDpi="600" orientation="portrait" paperSize="9" scale="80" r:id="rId3"/>
  <rowBreaks count="1" manualBreakCount="1">
    <brk id="7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ailita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alena</dc:creator>
  <cp:keywords/>
  <dc:description/>
  <cp:lastModifiedBy>safonov</cp:lastModifiedBy>
  <cp:lastPrinted>2017-11-01T08:31:31Z</cp:lastPrinted>
  <dcterms:created xsi:type="dcterms:W3CDTF">2007-03-06T10:43:59Z</dcterms:created>
  <dcterms:modified xsi:type="dcterms:W3CDTF">2018-02-21T11:49:30Z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