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11640" activeTab="0"/>
  </bookViews>
  <sheets>
    <sheet name="ROSES 2018" sheetId="1" r:id="rId1"/>
  </sheets>
  <definedNames>
    <definedName name="_xlnm.Print_Titles" localSheetId="0">'ROSES 2018'!$68:$68</definedName>
    <definedName name="_xlnm.Print_Area" localSheetId="0">'ROSES 2018'!$A$1:$I$125</definedName>
  </definedNames>
  <calcPr fullCalcOnLoad="1"/>
</workbook>
</file>

<file path=xl/sharedStrings.xml><?xml version="1.0" encoding="utf-8"?>
<sst xmlns="http://schemas.openxmlformats.org/spreadsheetml/2006/main" count="278" uniqueCount="278">
  <si>
    <t>Тройка</t>
  </si>
  <si>
    <t>Лихткёнигин Лючия</t>
  </si>
  <si>
    <t>Фламментанц</t>
  </si>
  <si>
    <t>Фрезия</t>
  </si>
  <si>
    <t>№</t>
  </si>
  <si>
    <t>Дама Де Кер</t>
  </si>
  <si>
    <t>Дессе</t>
  </si>
  <si>
    <t>Бургунд</t>
  </si>
  <si>
    <t>Fresia</t>
  </si>
  <si>
    <t>Burgund</t>
  </si>
  <si>
    <t>Dama de Coeur</t>
  </si>
  <si>
    <t>Gloria Dei</t>
  </si>
  <si>
    <t>Landora</t>
  </si>
  <si>
    <t>Ландора</t>
  </si>
  <si>
    <t>Westerland</t>
  </si>
  <si>
    <t>Вестерланд</t>
  </si>
  <si>
    <t>Schneewittchen</t>
  </si>
  <si>
    <t>Шневитчен</t>
  </si>
  <si>
    <t>Nina Weibull</t>
  </si>
  <si>
    <t>Mainzer Fastnacht</t>
  </si>
  <si>
    <t>Майнцер Фастнахт</t>
  </si>
  <si>
    <t>Troika</t>
  </si>
  <si>
    <t>Глория Дей</t>
  </si>
  <si>
    <t>Chateau Giskours</t>
  </si>
  <si>
    <t xml:space="preserve">Розариум   </t>
  </si>
  <si>
    <t>Нина Вейбул</t>
  </si>
  <si>
    <t>Berolina</t>
  </si>
  <si>
    <t>Беролина</t>
  </si>
  <si>
    <t>Lichtkönigin Lucia</t>
  </si>
  <si>
    <t>Rosarium Uetersen</t>
  </si>
  <si>
    <t>Queen Elisabeth</t>
  </si>
  <si>
    <t>Квин Элизабет</t>
  </si>
  <si>
    <t>Флуоресцент</t>
  </si>
  <si>
    <t>Голден Шоверс</t>
  </si>
  <si>
    <t>Fluorescent</t>
  </si>
  <si>
    <t>Golden Showers</t>
  </si>
  <si>
    <t>Айсберг Клаймбинг</t>
  </si>
  <si>
    <t>Iceberg Climbing</t>
  </si>
  <si>
    <t>Плетистая форма популярного сорта Шневитчен. Сохраняя все достоинства родительского сорта, отличается более высоким ростом - свыше 2 м. Может цвести на побегах текущего года, если прошлогодние не сохранились.</t>
  </si>
  <si>
    <t>Flammentanz</t>
  </si>
  <si>
    <t>Очень популярный срезочный сорт, прекрасно переносящий капризы погоды. Цветки крупные, бокаловидной формы, тёмно-бордовые, бархатистые, с лёгким ароматом. Листья большие, тёмно-зелёные. Куст густой, пряморослый, высотой 80-100 см. Цветение обильное, начинается с конца июня и продолжается до самых заморозков.</t>
  </si>
  <si>
    <t>Цветки крупные, красивой бокаловидной формы. Внутри лепестки белые с малиновым краем, снаружи белые. Куст крепкий, густой, высотой до 90 см. Цветение обильное, с конца июня до октября, с небольшими перерывами.</t>
  </si>
  <si>
    <t>Шато Гискур</t>
  </si>
  <si>
    <t>Свани</t>
  </si>
  <si>
    <t>Том Том</t>
  </si>
  <si>
    <t>Атена</t>
  </si>
  <si>
    <t>Шопен</t>
  </si>
  <si>
    <t>Tom Tom</t>
  </si>
  <si>
    <t>Swany</t>
  </si>
  <si>
    <t>Chopin</t>
  </si>
  <si>
    <t>Athena</t>
  </si>
  <si>
    <t>Принцесса Монако</t>
  </si>
  <si>
    <t>Princess of Monaco</t>
  </si>
  <si>
    <t>Ориент Экспресс</t>
  </si>
  <si>
    <t>Rosemary Harkness</t>
  </si>
  <si>
    <t>Один из лучших желтых сортов в группе, пользуется неизменной популярностью, благодаря очень обильному и продолжительному цветению. Куст усыпан цветами до самой осени! Удлиненные, элегантные бутоны раскрываются медленно в махровые цветки. Раскрывшись, они ярко-желтые, со временем выгорают до лимонных. Цветки собраны в крупные кисти. Листья мелкие, блестящие, устойчивы к заболеваниям. Кусты высотой до 150 см, с прочными побегами, формирующими хороший каркас, поэтому могут использоваться в качестве живых изгородей, пригодны для посадок группами. Сорт зимостойкий.</t>
  </si>
  <si>
    <t xml:space="preserve">Одна из самых популярных роз в мире! Сорт очень морозостойкий и обильноцветущий. Удлиненные бутоны раскрываются в махровые, белоснежные цветки. В прохладную погоду могут приобретать розоватый оттенок. Цветки распускаются в кистях по 5-15 шт, очень долго держатся, устойчивы к дождю. Хорошо стоят в срезке. Куст сильнорослый, хорошо ветвится, достигает 120-150 см в высоту. Идеален для посадки в качестве живой изгороди, в группах и смешанных посадках. </t>
  </si>
  <si>
    <t>Главная изюминка этого сорта – его цвет – сияющая смесь абрикосового, розового, желтого и янтарного, который меняется вместе с погодой. Цветки крупные (диаметром 10-12 см), махровые, с волнистыми лепестками, собраны в кисти по 5-10 шт. Цветение раннее, обильное, повторяется в течение всего сезона, до осени. Каждая волна цветения растянута, поэтому куст редко стоит без цветов. Листья темные, эффектно контрастируют с окраской цветков, устойчивы к заболеваниям. Куст сильнорослый, высотой до 150 см, прямостоячий, разветвленный, хорошо подходит для одиночных посадок. Может цвести на побегах текущего года, если прошлогодние не сохранились.</t>
  </si>
  <si>
    <t xml:space="preserve">Крупноцветковая плетистая роза украсит ваш сад обильным цветением в начале лета, повторив его, не менее эффектно, ранней осенью. Цветки махровые,  диаметром до 10 см, с волнистыми лепестками, золотисто-желтые, иногда выгорают до лимонных, красиво сочетаются с красными тычинками. Цветки появляются одиночно на концах длинных побегов или в небольших кистях по 3-5 шт. Хороши в срезке, устойчивы к дождю. Куст сильнорослый, высотой до 200-250 см, с прочными побегами, листва блестящая, ярко-зеленая. Может цвести на побегах текущего года, если прошлогодние не сохранились. </t>
  </si>
  <si>
    <t>Сорт популярен во всем мире благодаря благородной форме крупных (10-12 см в диаметре), густомахровых цветков, собранных в большие кисти - в полном цвету эта роза представляет собой восхитительное зрелище. Цветки ярко-розовые, со временем, оборотная сторона лепестков может выгорать до серебристо-розового оттенка, что лишь подчеркивает красоту новых цветков. Цветение - очень обильное, повторяется в течение сезона с небольшими перерывами. Цветки ароматные, очень устойчивы к дождям и ветру. Куст сильнорослый, до 250 см, с густой глянцевой листвой. Сорт слабо поражается болезнями, зимостойкий.</t>
  </si>
  <si>
    <t>Одна из лучших красных роз в этой группе, очень зимостойкая, выносливая, легкая в выращивании. Цветки около 8-10 см, насыщенно-красные, устойчивы к выгоранию, собраны в кисти. Куст прочный, раскидистый до 250 см высотой. Цветет очень обильно, в течение 30-35 дней. Идеальна для одиночных и групповых посадок, вертикального озеленения.</t>
  </si>
  <si>
    <t>Белоснежные цветки, с нежным жемчужно-розовым тоном в центре, густомахровые, распускаются в больших кистях (до 20 бутонов в каждой) на довольно длинных стеблях. Листва очень красивая, темно-зеленая, мелкая, блестящая, декоративна в течение всего сезона. Куст раскидистый, высотой до 50-60 см, хорошо растет и отличается неприхотливостью. Сорт идеален для создания зеленых ковров и бордюров.</t>
  </si>
  <si>
    <t>Великолепная роза для сада! Сорт ценится за неприхотливость, отличную зимостойкость и устойчивость к болезням. Цветки яркие, темно-красные, не выгорают, собраны в кисти (до 30 бутонов каждая!). Цветение обильное и практически непрерывное до первых заморозков. Листва темная, блестящая, Куст высотой до 75 см, крупный, ветвистый, но компактный. Подходит для групповой посадки.</t>
  </si>
  <si>
    <t>Полумахровая розовая флорибунда давно завоевала популярность благодаря легкости в выращивании и обильному цветению. Цветки крупнее чем у большинства роз этой группы, появляются в кистях, обычно по 8-20 шт, что смотрится очень впечатляюще в период цветения. Осеннее цветение очень обильное, розовый цвет темнее в холодную погоду. Куст жесткий, прямостоячий, компактный. Подходит для небольших садовых участков. Зимостойкий и здоровый сорт.</t>
  </si>
  <si>
    <t>Изюминка этого сорта - красивая окраска, которую даже сложно описать: лососевый, оранжевый, персиковый, розовый и желтый оттенки красиво смешаны друг с другом, а по мере роспуска цветки выгорают, приобретая изящный восковой, почти прозрачный оттенок. сильный аромат и красивый компактный куст. Аромат великолепный, и сорт одинаково хорош на клумбе и в срезке. Хорошо держит дождь. Зимостойкий сорт.</t>
  </si>
  <si>
    <t xml:space="preserve">Цветки красивого ярко-желтого цвета, практически не выгорают и держат красивую форму на всех стадиях роспуска. Полностью раскрывшийся цветок кокетливо открывает красные тычинки, которые смотрятся очень привлекательно. Цветки очень ароматные, появляются по одному или в кистях, хорошо устойчивы к дождю. Увядшие цветки быстро опадают, благодаря чему куст всегда выглядит аккуратно. Куст компактный, высотой до 80 см, устойчивый к заболеваниям, с темно-зеленой, блестящей листвой. Сорт неприхотливый, зимостойкий.
</t>
  </si>
  <si>
    <t>Отличный, легкий в выращивании сорт. Цветки классической формы, с высоким бокалом в стадии роспуска - золотисто-желтые, затем становятся светлее, приобретая нежный лимонный оттенок. Стебли длинные, прочные, благодаря чему роза хороша для срезки. Листва темная, блестящая, устойчивая к заболеваниям. Куст высотой до 150 см.</t>
  </si>
  <si>
    <t xml:space="preserve">Самая популярная чайно-гибридная роза в мире! Цветки роскошные, махровые и очень красивые на всех стадиях роспуска. Лепестки светло-желтые с розовым краем, яркость окраски меняется в зависимости от времени года и места выращивания. Сорт обильноцветущий, зимостойкий, устойчив к болезням. Куст сильнорослый, до 120 см высотой с блестящей темно-зеленой листвой. </t>
  </si>
  <si>
    <t>Цветки вишнево-красные, классической формы, крупные (до 12 см в диаметре), махровые, слегка душистые, не выгорают. Листья темно-зеленые, блестящие. Шипы частые. Кусты сильнорослые (80—100 см), очень густые, прямые, стройные. Цветение повторное и всегда обильное. Зимостойкий сорт. Устойчив к мучнистой росе. Хороший сорт для сада, легко сочетается с другими розами.</t>
  </si>
  <si>
    <t xml:space="preserve">Очень красивая роза названа в честь королевы Елизаветы II. Цветки махровые, плотные, не повреждаются дождем. Цвет теплый, нежно-розовый. Цветки обычно появляются в крупных кистях по 3-15 шт. Листва крупная, темная. Сорт неприхотливый, довольно устойчив к болезням. Куст высотой до 150 см, компактный, не занимает много места, поэтому прекрасно подходит для небольших участков. </t>
  </si>
  <si>
    <t>Одна из лучших желтых роз в этой группе. Цветки диаметром до 12 см, красивой формы, махровые, с заостренными лепестками. Окраска насыщенная ярко-желтая, с легким золотистым свечением, устойчива к выгоранию. Аромат легкий, приятный. Цветки долго держатся на кусте, не теряя привлекательности формы и окраски. Куст высотой 80-100 см, устойчивый к болезням. Зимостойкий сорт.</t>
  </si>
  <si>
    <t>Пожалуй, самая красивая из всех чайно-гибридных роз с «голубой» окраской цветка. Крупные, элегантные бутоны появляются по одному на длинных, сильных побегах, распускаются изящные махровые цветки. Окраска устойчивая, лилово-голубая, с серебристым отливом, в жаркую погоду может меняться до розовой. Куст высотой 80-100 см, сильнорослый, здоровый. Отлично смотрится при выращивании группами. Сорт зимостойкий.</t>
  </si>
  <si>
    <t>Достойная представительница чайно-гибридной группы, эта роза отличается невероятно красивыми крупными (до 12 см в диаметре!) цветками.  В бутоне они имеют зеленовато-кремовый оттенок, а по мере распускания приобретают сливочно-белую окраску. В прохладную погоду цветки становятся желтоватыми. Аромат очень сильный, приятный. Цветение продолжается с конца июня по октябрь, волнами. Высота куста 100-120 см.</t>
  </si>
  <si>
    <t xml:space="preserve">Цветки сливочно-желтые, с малиновыми краями, густомахровые, почти всегда одиночные, иногда собраны в небольшие кисти. Хоршо держат форму, не боятся дождя. Аромат приятный. Куст сильный, устойчивый к болезням, аккуратный, с темной блестящей листвой – которая служит великолепным фоном для цветков. Хорошо зимует с укрытием. </t>
  </si>
  <si>
    <t xml:space="preserve">Цветки лососево-розового цвета, с более темным реверсом, и желтоватым оттенком у основания имеют классическую форму чайно-гибридных роз. Появляются по одному на длинных элегантных стеблях, и хороши на всех стадиях роспуска. Листва крупная, темно-зеленая, устойчивая к болезням. Цветение продолжается с конца июня по октябрь, волнами, причем повторное цветение не менее обильное. Куст сильнорослый, прямой, высотой около 90 см. </t>
  </si>
  <si>
    <t>Крупные цветки классической формы имеют желтую окраску с красной окантовкой на крайних и средних лепестках. Красный кант со временем расширяется и роза приобретает темно-красную окраску. Хорошо держит дождь и жару, не теряет форму в процессе отцветания. Цветки на побегах, как одиночные, так и в небольших соцветиях . Куст высотой 60-90 см.</t>
  </si>
  <si>
    <t>Эмбер Квин</t>
  </si>
  <si>
    <t>Amber Queen</t>
  </si>
  <si>
    <t>Дабл Делайт</t>
  </si>
  <si>
    <t>Double Delight</t>
  </si>
  <si>
    <t>Orient Express</t>
  </si>
  <si>
    <t xml:space="preserve">Цветки насыщенно абрикосового, похожего на янтарь, цвета. Цветки красивой формы, ароматные, довольно крупные для флорибунды (до 8 см в диаметре), собраны в кисти, по 3-7 шт. Листья крупные, вначале бронзовые, затем темно-зеленые, блестящие. Куст раскидистый, высотой до 100 см. Сорт устойчив к заболеваниям. Цветение очень обильное. </t>
  </si>
  <si>
    <t xml:space="preserve">Эта роза одна из самых популярных в мире: бесподобное сочетание яркой двуцветной окраски и чарующий аромат доставит «двойное удовольствие». Цветки идеальной классической формы, очень крупные, вначале кремово-белые, с малиново-красным только на внешних лепестках, по мере распускания малиновая окраска расширяется. В зависимости от интенсивности солнечного света окраска может меняться, благодаря чему на кусте все цветы уникальны. При недостатке солнца – цветки остаются кремовыми. Аромат сильный, сладкий. Цветы расположены обычно по одному, редко по 2-3, на длинных, жестких, колючих побегах. Листва крупная, темно-зеленая. Куст прямой, высотой 90-100 см. Сорт очень легок в выращивании. </t>
  </si>
  <si>
    <t>Grand Hotel</t>
  </si>
  <si>
    <t>Гранд Отель</t>
  </si>
  <si>
    <t>Голден Парфюм</t>
  </si>
  <si>
    <t xml:space="preserve">Golden Parfume </t>
  </si>
  <si>
    <t>Нью Имейжн</t>
  </si>
  <si>
    <t>New Imagine</t>
  </si>
  <si>
    <t>Ингрид Бергман</t>
  </si>
  <si>
    <t>Ingrid Bergman</t>
  </si>
  <si>
    <t>Пинк Пис</t>
  </si>
  <si>
    <t>Pink Peace</t>
  </si>
  <si>
    <t>Шнивитчен клаймбинг</t>
  </si>
  <si>
    <t xml:space="preserve">Цветки ярко-красные, полумахровые, средние, 9-11 см в диаметре, аромат слабый. Устойчивы к дождю и выгоранию. При отцветании - осыпаются. Лепестки бархатистые, плотные. Цветки появляются на крепких прямостоячих побегах, по одному или в небольших кистях (до 5 шт), в течение всего лета и осени (ремонтантный сорт). Листва жесткая, темная, блестящая. Куст высокорослый (250-500 см). Очень зимостоек. </t>
  </si>
  <si>
    <t xml:space="preserve">Раноцветущая плетистая роза. Цветки ароматные, золотисто-желтые, полумахровые, появляются по одному или в небольших кистях на концах длинных побегов (3-5 шт). Побеги толстые, листва блестящая, ярко-зеленая. Куст довольно сильнорослый, достигает 200-300 см. Устойчивость к болезням средняя. </t>
  </si>
  <si>
    <t>Плетистая форма популярного сорта Шневитчен. Цветки белые, чашевидные, средне-махровые (25-35 лепестков, в полном роспуске показывают серединку), с мягким ароматом, в многочисленных соцветиях. Куст со светло-зеленой, глянцевой листвой.</t>
  </si>
  <si>
    <t>Цветки крупные, кристально белые, иногда с розоватыми краями лепестков. Появляются по одному или в небольших кистях (редко более 5 шт), на длинных побегах, благодаря чему хорошо подходят для срезки. Это также хорошая клумбовая роза. Куст прямостоячий и довольно сильнорослый, с крупной темной листвой.</t>
  </si>
  <si>
    <t>Классический сорт, популярный во всем мире. Цветки распускаются из длинных элегантных бутонов. Они густомахровые, крупные (диаметр распустившегося цветка может превышать 10 см!), темно-красные, невыгорающего оттенка, без белых потеков. Появляются обычно по одному, великолепны в срезке, красивы и в саду, прекрасно переносят дождь. Куст сильный, жесткий, компактный, с блестящей листвой, высотой 80-120 см. Очень устойчива к болезням и необычно зимостойка для чайно-гибридной розы.</t>
  </si>
  <si>
    <t xml:space="preserve">Цветки очень ароматные, крупные, с множеством лепестков, красиво закрученных по краям. Окраска темно-розовая, очень насыщенная. Цветки появляются по одному или в кистях до 5 шт, хороши в срезке. Сорт отличается мощным ростом и выносливостью. </t>
  </si>
  <si>
    <t>Цветки сливочно-кремовые, с малиново-розовой окантовкой лепестков обычно появляются по одному на длинных побегах, хорошо стоят в срезке. Хорошо держат форму. Зимостойкий и устойчивый к заболеваниям сорт. Куст крепкий, здоровый, прямостоячий, с темной блестящей листвой, довольно компактный, подходит для небольшого сада.</t>
  </si>
  <si>
    <t xml:space="preserve">Необычная окраска для флорибунды: пурпурно-бордовая с сливочно-кремовыми, красными полосками и пятнами. Цветки чашевидной формы, средне-махровые (17 - 25 лепестков), в полном роспуске показывают серединку, собраны в соцветия на прямостоячих побегах, обладают приятным ароматом. Куст компактный (высотой 70-90 см), с глянцевой, темно-зеленой листвой. </t>
  </si>
  <si>
    <t>Эльмсхорн</t>
  </si>
  <si>
    <t>Elmshorn</t>
  </si>
  <si>
    <t>Kimono</t>
  </si>
  <si>
    <t>Кимоно</t>
  </si>
  <si>
    <t>Поларштерн</t>
  </si>
  <si>
    <t>Polarstern</t>
  </si>
  <si>
    <t>Avalanche</t>
  </si>
  <si>
    <t>Аваланж</t>
  </si>
  <si>
    <t>Mr. Lincoln</t>
  </si>
  <si>
    <t>Bel Ange</t>
  </si>
  <si>
    <t>Бель Анж</t>
  </si>
  <si>
    <t>Критерион</t>
  </si>
  <si>
    <t>Criterion</t>
  </si>
  <si>
    <t xml:space="preserve">Великолепный шраб, усыпанный цветами весь сезон. Бутоны удлиненной формы, раскрываются в чашевидные махровые цветки, диаметром до 5 см, собранные в кисти до 40 шт. Цветки вначале малиново-розовые, затем выгорают до светло-розовых. Аромат легкий. Цветение обильное, повторное. Цветки сбрасывают лепестки после отцветания, что придает соцветиям опрятный вид. Листва темная, блестящая, куст очень сильнорослый. Достигает высоты 2 м.  </t>
  </si>
  <si>
    <t>Очень популярная флорибунда. Цветки вначале лососево-розовые, выгорают до жемчужно-розовых. Появляются в крупных прямостоячих кистях по 5-20 шт, в огромном количестве – это одна из самых обильно цветущих роз, и ее жизнерадостный, светящийся цвет издалека привлекает внимание. Куст жесткий, прямостоячий, сильный и ветвистый, высотой до 100 см.</t>
  </si>
  <si>
    <t>Неслучайно название этого сорта переводится как "лавина", ведь кусты этой первоклассной чайно-гибридной розы буквально усыпаны белыми махровыми цветками на протяжении длительного времени. Цветки классической чайно-гибридной формы, на побегах - одиночные, либо собраны в кисти до 3 шт. Куст вертикальный, высотой 80-100 см. Устойчивость к заболеваниям хорошая, цветки прекрасно выдерживают дождь.</t>
  </si>
  <si>
    <t xml:space="preserve">Цветки красивой формы, крупные, с широкими светло-малиновыми (почти вишневыми) лепестками, не выгорают. Появляются по одному, на длинных побегах, быстро раскрываются, не теряя своей привлекательности. Куст сильнорослый, ветвистый, высотой 80-100 см, листва крупная, здоровая. Цветет почти непрерывно, обильно.  Зимостойкий.  Для групп, срезки. </t>
  </si>
  <si>
    <t xml:space="preserve">Эта роза великолепна! Высокие бутоны раскрываются в темно-красные цветки с очень плотными, бархатистыми лепестками. Цветки распускаются довольно быстро, при этом не теряя своей привлекательности. Аромат превосходный! Листва, темная, матовая, кожистая. Сорт очень сильнорослый, высотой до 150 см, поэтому будет великолепно смотреться в качестве солитера или на заднем плане цветника. </t>
  </si>
  <si>
    <t>Красивая, кремово-белая чайно-гибридная роза. Цветки густомахровые, лепестки плотные, изящно отгибаются вниз. Все стадии раскрытия цветка привлекательны. Цветки практически всегда одиночные, на длинных, жестких стеблях. Листва крупная, устойчивая к заболеваниям. Аромат практически отсутствует, зато сорт устойчив к дождю и цветет очень обильно и продолжительно. Куст сильнорослый, до 100 см.</t>
  </si>
  <si>
    <t>Очень красивая чайная роза, бутоны удлиненные, распускаются в бокаловидные, крупные,  махровые цветы, нежнейшего жемчужно-розового цвета. Лепестки плотные, красиво отогнуты, создают эффект "воскового" цветка. На побегах 1-3 цветка. Листва темно-зеленая, кожистая, эффектно оттеняет цветки. Высота куста 100-120 см. Цветение обильное, волнами, в течение всего лета.</t>
  </si>
  <si>
    <t>Schneewittchen Climbing</t>
  </si>
  <si>
    <t>Аскотт</t>
  </si>
  <si>
    <t>Ascot</t>
  </si>
  <si>
    <t xml:space="preserve">Чайно-гибридная роза с шаровидными густомахровыми цветками. Кусты низкорослые (ок. 80 см), плотные, компактно растущие. Цветки диаметром 10-12 см, красно-пурпурные, распускаются медленно и источают великолепный аромат. </t>
  </si>
  <si>
    <t>Парковые и шрабы</t>
  </si>
  <si>
    <t>Махровые цветы насыщенно красные, яркие, флуоресцирующие, что с лихвой компенсирует практическое отсутствие запаха. При роспуске бутоны конические, позже чашевидные, лепестки немного отогнуты наружу. Цветёт волнами. Куст широкий, сильнорослый, высотой около 120 см, молодые побеги красные. Листья матовые, зелёные, крупные.</t>
  </si>
  <si>
    <t>Аннапурна</t>
  </si>
  <si>
    <t>Annapurna</t>
  </si>
  <si>
    <t>Бургунди Айс</t>
  </si>
  <si>
    <t>Burgundy Ice</t>
  </si>
  <si>
    <t>Deesse</t>
  </si>
  <si>
    <t>Роз Гожар</t>
  </si>
  <si>
    <t>Rose Gaujard</t>
  </si>
  <si>
    <t>Сахара</t>
  </si>
  <si>
    <t>Sahara</t>
  </si>
  <si>
    <t>Розмари Харкнесс</t>
  </si>
  <si>
    <t xml:space="preserve">Мистер Линкольн </t>
  </si>
  <si>
    <t>4601729082887</t>
  </si>
  <si>
    <t>4601729098895</t>
  </si>
  <si>
    <t>4601729115516</t>
  </si>
  <si>
    <t>4601729074264</t>
  </si>
  <si>
    <t>4601729083099</t>
  </si>
  <si>
    <t>4601729098772</t>
  </si>
  <si>
    <t>4601729090134</t>
  </si>
  <si>
    <t>4601729105968</t>
  </si>
  <si>
    <t>4601729098918</t>
  </si>
  <si>
    <t>4601729083112</t>
  </si>
  <si>
    <t>4601729105999</t>
  </si>
  <si>
    <t>4601729115530</t>
  </si>
  <si>
    <t>4601729111525</t>
  </si>
  <si>
    <t>4601729083136</t>
  </si>
  <si>
    <t>4601729102547</t>
  </si>
  <si>
    <t>4601729083143</t>
  </si>
  <si>
    <t>4601729115547</t>
  </si>
  <si>
    <t>4601729090264</t>
  </si>
  <si>
    <t>4601729083037</t>
  </si>
  <si>
    <t>4601729106064</t>
  </si>
  <si>
    <t>4601729090318</t>
  </si>
  <si>
    <t>4601729098789</t>
  </si>
  <si>
    <t>4601729090394</t>
  </si>
  <si>
    <t>4601729082863</t>
  </si>
  <si>
    <t>4601729099144</t>
  </si>
  <si>
    <t>4601729053498</t>
  </si>
  <si>
    <t>4601729090448</t>
  </si>
  <si>
    <t>4601729102585</t>
  </si>
  <si>
    <t>4601729111563</t>
  </si>
  <si>
    <t>4601729098888</t>
  </si>
  <si>
    <t>4601729115509</t>
  </si>
  <si>
    <t>4601729111556</t>
  </si>
  <si>
    <t>4601729105975</t>
  </si>
  <si>
    <t>4601729083105</t>
  </si>
  <si>
    <t>4601729112515</t>
  </si>
  <si>
    <t>4601729115561</t>
  </si>
  <si>
    <t>4601729098819</t>
  </si>
  <si>
    <t>4601729106095</t>
  </si>
  <si>
    <t>4601729102554</t>
  </si>
  <si>
    <t>4601729115493</t>
  </si>
  <si>
    <t>4601729090325</t>
  </si>
  <si>
    <t>4601729083716</t>
  </si>
  <si>
    <t>4601729115455</t>
  </si>
  <si>
    <t>Великолепная Сахара станет интересным акцентом в саду благодаря яркой окраске крупных цветков, собраных в кисти (обычно по 5-10 шт, иногда до 15!). Побеги буквально поникают под тяжестью цветочных кистей. Цветение очень обильное, роза зацветает повторно, так что куст декоративен в течение всего сезона. Цветки насыщенно-желтые, с оранжевыми полутонами ближе к центру, затем выгорают до сливочно-желтых и лимонных оттенков, в то время как по краям появляется малиновая кайма. Листва устойчивая к болезням, ярко-зеленая, блестящая. Куст сильный, ветвистый. Сорт подойдет для смешанных групп и бордюров.</t>
  </si>
  <si>
    <t>Роза густо-сливового оттенка, с бархатистыми лепестками. Цветки махровые и полумахровые, в роспуске показывают серединку, присутствует легкий аромат. Отличается невероятной обильностью цветения, великолепно подходит для посадки группами.</t>
  </si>
  <si>
    <t>Белые махровые цветки классической формы чайно-гибридной розы с высоким центром, появляются на побегах одиночно, или в соцветиях до 3 шт. Обладают насыщенным ароматом. Куст компактный, с зеленой, глянцевой листвой.</t>
  </si>
  <si>
    <t>4601729122675</t>
  </si>
  <si>
    <t>4601729122682</t>
  </si>
  <si>
    <t>4601729122699</t>
  </si>
  <si>
    <t xml:space="preserve"> 4601729122705</t>
  </si>
  <si>
    <t>Плетистые</t>
  </si>
  <si>
    <t>Миниатюрные</t>
  </si>
  <si>
    <t>Флорибунда</t>
  </si>
  <si>
    <t>Чайно-гибридные</t>
  </si>
  <si>
    <t xml:space="preserve">Наименование </t>
  </si>
  <si>
    <t>Фото</t>
  </si>
  <si>
    <t>Описание сорта</t>
  </si>
  <si>
    <t>ЦЕНА, евро*</t>
  </si>
  <si>
    <t>ЗАКАЗ, шт</t>
  </si>
  <si>
    <t>СУММА, евро*</t>
  </si>
  <si>
    <t>Популярный сорт. Отличается сильнорослым, прямостоячим габитусом и крупными цветками классической чайно-гибридной формы, которые появляются по одному на концах высоких побегов. Цветки ярко-вишнево-розовые, с белым реверсом лепестков. Очень красивый контраст. Бутоны бокаловидной формы. Листва темно-зеленая, крупная, устойчивая к болезням. Обильно цветет повторно.</t>
  </si>
  <si>
    <r>
      <t xml:space="preserve">Цена руб., шт. </t>
    </r>
    <r>
      <rPr>
        <b/>
        <i/>
        <sz val="8"/>
        <color indexed="10"/>
        <rFont val="Times New Roman"/>
        <family val="1"/>
      </rPr>
      <t>(ориент. курс 1 евро = 68 руб.)</t>
    </r>
  </si>
  <si>
    <t>ИТОГО</t>
  </si>
  <si>
    <t>ООО  «Агрофирма АЭЛИТА»</t>
  </si>
  <si>
    <t>129343, г. Москва, проезд Нансена, д. 1, тел.: (499)180-80-96, (499)180-43-12</t>
  </si>
  <si>
    <t xml:space="preserve">Web: www.ailita.ru                            E-mail: zakaz@ailita.ru </t>
  </si>
  <si>
    <t>Торговая марка: АЭЛИТА</t>
  </si>
  <si>
    <t>Скидки суммируются по всем группам посадочного материала:</t>
  </si>
  <si>
    <t>Скидки от суммы:</t>
  </si>
  <si>
    <t>от 400 000 руб. – 11%</t>
  </si>
  <si>
    <t>от 200 000 руб.  – 7%</t>
  </si>
  <si>
    <t xml:space="preserve">Предоплата фиксируется по курсу ЦБ РФ на день поступления средств на расчетный счёт продавца. </t>
  </si>
  <si>
    <t>Курс фиксируется только на предоплаченный объем заказа.</t>
  </si>
  <si>
    <t>Оставшаяся часть суммы оплачивается по курсу ЦБ РФ на день выставления счёта к полной оплате заказа.</t>
  </si>
  <si>
    <t>Заказы принимаются по электронной почте: zakaz@ailita.ru или kitaeva@ailita.ru</t>
  </si>
  <si>
    <t>Менеджер: Китаева Марина</t>
  </si>
  <si>
    <t>Тел: (499)180-93-41, (499)180-80-96 доб. 179</t>
  </si>
  <si>
    <t>Претензии по качеству принимаются в письменном виде (с приложенным фото) в течение 5 дней со дня получения товара Покупателем.</t>
  </si>
  <si>
    <t>*ООО "Агрофирма АЭЛИТА" оставляет за собой право на допустимый процент брака 2% на единовременную поставку товара.</t>
  </si>
  <si>
    <t xml:space="preserve">Дополнительная информация о сортах и фотографии размещены в каталоге на нашем сайте: </t>
  </si>
  <si>
    <t>WWW.AILITA.RU</t>
  </si>
  <si>
    <t>БЛАНК ЗАКАЗА (заполнять ОБЯЗАТЕЛЬНО)</t>
  </si>
  <si>
    <t>Телефон:</t>
  </si>
  <si>
    <t>Контактное лицо:</t>
  </si>
  <si>
    <t>Предоплата (%):</t>
  </si>
  <si>
    <t>Получение товара (с/в, отправка ТК):</t>
  </si>
  <si>
    <t>Название транспортной компании:</t>
  </si>
  <si>
    <t>САЖЕНЦЫ РОЗ  ВЕСНА 2018</t>
  </si>
  <si>
    <t>Происхождение товара:  Польша</t>
  </si>
  <si>
    <t>Клиент (Юр.лицо,ИП, ГКФХ, Физ.лицо):</t>
  </si>
  <si>
    <t>ИНН, КПП:</t>
  </si>
  <si>
    <t>Юридический адрес:</t>
  </si>
  <si>
    <t>Банковские реквизиты:</t>
  </si>
  <si>
    <t>Наименование банка:</t>
  </si>
  <si>
    <t>Расчетный счет:</t>
  </si>
  <si>
    <t>Корр. счет:</t>
  </si>
  <si>
    <t>БИК:</t>
  </si>
  <si>
    <t>Плательщик (неплательщик) НДС  - указать:</t>
  </si>
  <si>
    <t>EAN-код</t>
  </si>
  <si>
    <t xml:space="preserve">Предлагаем приобрести привитые 2-х летние саженцы роз класса А. Корневая система упакована в торф и стрейч-плёнку. У каждого саженца индивидуальная упаковка (туба) с цветным изображением сорта. </t>
  </si>
  <si>
    <t>Скидка постоянного клиента - 5%</t>
  </si>
  <si>
    <t>от 100 000 руб.  – 5%</t>
  </si>
  <si>
    <t>от 300 000 руб.  – 9%</t>
  </si>
  <si>
    <t>от 500 000 руб. – 13%</t>
  </si>
  <si>
    <t>от 700 000 руб. – 15%</t>
  </si>
  <si>
    <t>по курсу ЦБ РФ на день выставления счёта к полной оплате заказа.</t>
  </si>
  <si>
    <t>Цены указаны в ЕВРО за одну упаковку. Оплата производится в российских рублях</t>
  </si>
  <si>
    <t xml:space="preserve">Остаток суммы должен быть оплачен до отгрузки товара. </t>
  </si>
  <si>
    <t>По желанию можно внести предоплату в размере до 50% от стоимости товара.</t>
  </si>
  <si>
    <t xml:space="preserve">ООО "Агрофирма АЭЛИТА" не несёт ответственности за возможную недопоставку посадочного материала, вследствие неблагоприятных погодных условий, повлиявших на результаты урожая. </t>
  </si>
  <si>
    <t>Для удобства работы и во избежание недоразумений просим при оплате суммы указывать назначение платежа в точности, как прописано в счете. Счета не объединять!</t>
  </si>
  <si>
    <t>*ООО "Агрофирма АЭЛИТА" в праве не принимать рекламации, поступившие позднее 5 дней со дня получения товара Покупателем.</t>
  </si>
  <si>
    <r>
      <t>При выборе способа отправки заказа необходимо учесть, что качество товара сохраняется в условиях достаточной вентиляции и температуры 0+2</t>
    </r>
    <r>
      <rPr>
        <sz val="10.5"/>
        <color indexed="8"/>
        <rFont val="Calibri"/>
        <family val="2"/>
      </rPr>
      <t>°</t>
    </r>
    <r>
      <rPr>
        <sz val="10.5"/>
        <color indexed="8"/>
        <rFont val="Times New Roman"/>
        <family val="1"/>
      </rPr>
      <t xml:space="preserve">С. </t>
    </r>
  </si>
  <si>
    <t>посадочного материала.</t>
  </si>
  <si>
    <t>Минимальная партия отпускаемого товара в денежном эквиваленте не менее 30 000 руб. по всем группам</t>
  </si>
  <si>
    <t>Код</t>
  </si>
  <si>
    <t>ООО "Агрофирма Аэлита" имеет право отменить любой заказ в одностороннем порядке без объяснения причин, без информирования клиента, на любой стадии до момента оплаты покупателем заказа (если иное не предусмотрено соглашением сторон). 
(Для заключения договора необходимо выражение согласованной воли двух сторон (ст. 154 ГК РФ). Договор считается заключенным, если между сторонами в требуемой форме достигнуто соглашение по всем существенным условиям договора (п. 1 ст. 432 ГК РФ). Исполнение договора оплачивается по цене, установленной соглашением сторон (п. 1 ст. 424 ГК РФ)). 
Вся представленная в прайс листе и на сайте информация, касающаяся технических характеристик, наличия на складе, стоимости товаров офертой не признается. Для того чтобы предложение можно было расценивать как оферту, необходимо, чтобы это предложение содержало все существенные условия договора. Существенными являются условия о предмете договора, условия, которые названы в законе или иных правовых актах как существенные или необходимые для договоров данного вида, а также все те условия, относительно которых по заявлению одной из сторон должно быть достигнуто соглашение (п. 1 ст. 432 ГК РФ).</t>
  </si>
  <si>
    <t>Заказы принимаются при условии внесения аванса в размере 20% от суммы заказа.</t>
  </si>
  <si>
    <t xml:space="preserve">Аванс необходимо внести в течение 3-х банковских дней со дня выставления счёта. </t>
  </si>
  <si>
    <t xml:space="preserve">Без своевременной оплаты аванса заказ аннулируется. </t>
  </si>
  <si>
    <t xml:space="preserve">В случае отказа от товара (в т.ч. частичного) аванс не возвращается. </t>
  </si>
  <si>
    <t>Антика</t>
  </si>
  <si>
    <t>Antike</t>
  </si>
  <si>
    <t>Крупные, густомахровые цветки бледно-розового цвета с ярким розово-красным кантом, имеют форму старинных роз. Появляются по одному, либо кистями до 5 шт., хорошо выдерживают жару и дождь. Роза обильно цветет все лето.  Листва здоровая, крупная. Побеги жесткие, можно выращивать как шраб. Цветы подходят для срезки. Высота куста до 3 м.</t>
  </si>
  <si>
    <t>4601729098765</t>
  </si>
  <si>
    <t>Лила Уандер</t>
  </si>
  <si>
    <t>Lila Wunder</t>
  </si>
  <si>
    <t>Темно-фиолетово-малиновые, овальные бутоны распускаются в крупные розово-фиолетовые чашевидные цветки. Махровость умеренная (17-25 лепестков). Аромат насыщенный. Куст компактный (около 80 см), с крупной, темно-зеленой, глянцевой листвой.</t>
  </si>
  <si>
    <t>4601729106033</t>
  </si>
  <si>
    <t>Нью Янг</t>
  </si>
  <si>
    <t>New Jang</t>
  </si>
  <si>
    <t>Крупные, чашевидные махровые цветки привлекают взгляд выразительной пёстротой бело-красных лепестков. Аромат сильный, сладкий. Цветение обильное, в течение всего сезона. Кусты рослые, высотой 100 - 150 см,  с густой зелёной листвой.</t>
  </si>
  <si>
    <t>4601729090240</t>
  </si>
  <si>
    <t xml:space="preserve">Минимальный заказ одного наименования не менее (и далее кратно) 5 штук. </t>
  </si>
  <si>
    <t>Нью Даун</t>
  </si>
  <si>
    <t>New Dawn</t>
  </si>
  <si>
    <t xml:space="preserve">Популярность этого сорта вполне заслуженна: цветение длится в течение всего сезона, не зависимо от почвенных условий и освещенности,  поэтому прекрасно подходит для самых сложных участков. В одиночной посадке куст вырастает до 200 см, при наличии опоры – до 350 см и более. Цветки махровые, очень нежного, серебристо-розового оттенка, ароматные, распускаются в кистях, с начала лета до поздней осени. Сорт очень зимотойкий, практически не поражается болезнями. </t>
  </si>
  <si>
    <t>4601729084553</t>
  </si>
  <si>
    <t>Собранный заказ хранится на складе не более 5 рабочих дней с момента выставления счета к полной оплате товара.</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</si>
</sst>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quot;€&quot;\ * #,##0.00_-;_-&quot;€&quot;\ * #,##0.00\-;_-&quot;€&quot;\ * &quot;-&quot;??_-;_-@_-"/>
    <numFmt numFmtId="166" formatCode="_-* #,##0.00\ [$€-1]_-;\-* #,##0.00\ [$€-1]_-;_-* &quot;-&quot;??\ [$€-1]_-;_-@_-"/>
  </numFmts>
  <fonts count="101">
    <font>
      <sz val="10"/>
      <name val="Arial Cyr"/>
      <family val="0"/>
    </font>
    <font>
      <sz val="11"/>
      <color indexed="8"/>
      <name val="Calibri"/>
      <family val="2"/>
    </font>
    <font>
      <sz val="8"/>
      <name val="Arial Cyr"/>
      <family val="0"/>
    </font>
    <font>
      <sz val="10"/>
      <name val="Arial"/>
      <family val="2"/>
    </font>
    <font>
      <sz val="9"/>
      <name val="Arial Cyr"/>
      <family val="0"/>
    </font>
    <font>
      <b/>
      <i/>
      <sz val="10"/>
      <name val="Arial Cyr"/>
      <family val="0"/>
    </font>
    <font>
      <b/>
      <i/>
      <sz val="8"/>
      <name val="Arial Cyr"/>
      <family val="0"/>
    </font>
    <font>
      <i/>
      <sz val="9"/>
      <name val="Arial Cyr"/>
      <family val="0"/>
    </font>
    <font>
      <b/>
      <i/>
      <sz val="9"/>
      <name val="Arial Cyr"/>
      <family val="0"/>
    </font>
    <font>
      <b/>
      <sz val="12"/>
      <name val="Arial Cyr"/>
      <family val="0"/>
    </font>
    <font>
      <b/>
      <i/>
      <sz val="12"/>
      <name val="Bookman Old Style"/>
      <family val="1"/>
    </font>
    <font>
      <b/>
      <sz val="10"/>
      <name val="Times New Roman"/>
      <family val="1"/>
    </font>
    <font>
      <sz val="10"/>
      <name val="Times New Roman"/>
      <family val="1"/>
    </font>
    <font>
      <sz val="7"/>
      <name val="Times New Roman"/>
      <family val="1"/>
    </font>
    <font>
      <sz val="9"/>
      <name val="Times New Roman"/>
      <family val="1"/>
    </font>
    <font>
      <b/>
      <i/>
      <sz val="12"/>
      <name val="Times New Roman"/>
      <family val="1"/>
    </font>
    <font>
      <b/>
      <sz val="7"/>
      <name val="Times New Roman"/>
      <family val="1"/>
    </font>
    <font>
      <sz val="6.5"/>
      <name val="Times New Roman"/>
      <family val="1"/>
    </font>
    <font>
      <b/>
      <i/>
      <sz val="10"/>
      <name val="Times New Roman"/>
      <family val="1"/>
    </font>
    <font>
      <b/>
      <i/>
      <sz val="8"/>
      <color indexed="10"/>
      <name val="Times New Roman"/>
      <family val="1"/>
    </font>
    <font>
      <b/>
      <i/>
      <sz val="8"/>
      <name val="Times New Roman"/>
      <family val="1"/>
    </font>
    <font>
      <sz val="11"/>
      <name val="Times New Roman"/>
      <family val="1"/>
    </font>
    <font>
      <sz val="13"/>
      <name val="Times New Roman"/>
      <family val="1"/>
    </font>
    <font>
      <b/>
      <sz val="11"/>
      <name val="Times New Roman"/>
      <family val="1"/>
    </font>
    <font>
      <sz val="12"/>
      <name val="Times New Roman"/>
      <family val="1"/>
    </font>
    <font>
      <b/>
      <sz val="12"/>
      <name val="Times New Roman"/>
      <family val="1"/>
    </font>
    <font>
      <i/>
      <sz val="12"/>
      <name val="Times New Roman"/>
      <family val="1"/>
    </font>
    <font>
      <sz val="12"/>
      <name val="Arial Cyr"/>
      <family val="0"/>
    </font>
    <font>
      <i/>
      <sz val="9"/>
      <name val="Times New Roman"/>
      <family val="1"/>
    </font>
    <font>
      <b/>
      <i/>
      <sz val="24"/>
      <name val="Bookman Old Style"/>
      <family val="1"/>
    </font>
    <font>
      <sz val="10"/>
      <color indexed="8"/>
      <name val="Times New Roman"/>
      <family val="1"/>
    </font>
    <font>
      <sz val="8"/>
      <name val="Arial"/>
      <family val="2"/>
    </font>
    <font>
      <b/>
      <i/>
      <sz val="11"/>
      <name val="Times New Roman"/>
      <family val="1"/>
    </font>
    <font>
      <u val="single"/>
      <sz val="11"/>
      <name val="Times New Roman"/>
      <family val="1"/>
    </font>
    <font>
      <sz val="11"/>
      <name val="Arial Cyr"/>
      <family val="0"/>
    </font>
    <font>
      <sz val="10.5"/>
      <color indexed="8"/>
      <name val="Times New Roman"/>
      <family val="1"/>
    </font>
    <font>
      <sz val="10.5"/>
      <color indexed="8"/>
      <name val="Calibri"/>
      <family val="2"/>
    </font>
    <font>
      <b/>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12"/>
      <name val="Arial Cyr"/>
      <family val="0"/>
    </font>
    <font>
      <b/>
      <sz val="9"/>
      <color indexed="8"/>
      <name val="Times New Roman"/>
      <family val="1"/>
    </font>
    <font>
      <sz val="9"/>
      <color indexed="8"/>
      <name val="Times New Roman"/>
      <family val="1"/>
    </font>
    <font>
      <b/>
      <sz val="10"/>
      <color indexed="8"/>
      <name val="Times New Roman"/>
      <family val="1"/>
    </font>
    <font>
      <sz val="13"/>
      <color indexed="8"/>
      <name val="Times New Roman"/>
      <family val="1"/>
    </font>
    <font>
      <sz val="14"/>
      <color indexed="8"/>
      <name val="Calibri"/>
      <family val="2"/>
    </font>
    <font>
      <sz val="12"/>
      <color indexed="8"/>
      <name val="Calibri"/>
      <family val="2"/>
    </font>
    <font>
      <b/>
      <sz val="16"/>
      <color indexed="16"/>
      <name val="Times New Roman"/>
      <family val="1"/>
    </font>
    <font>
      <sz val="11"/>
      <color indexed="8"/>
      <name val="Times New Roman"/>
      <family val="1"/>
    </font>
    <font>
      <b/>
      <sz val="12"/>
      <color indexed="10"/>
      <name val="Times New Roman"/>
      <family val="1"/>
    </font>
    <font>
      <b/>
      <sz val="11"/>
      <color indexed="16"/>
      <name val="Times New Roman"/>
      <family val="1"/>
    </font>
    <font>
      <b/>
      <sz val="30"/>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2"/>
      <color theme="10"/>
      <name val="Arial Cyr"/>
      <family val="0"/>
    </font>
    <font>
      <b/>
      <sz val="9"/>
      <color theme="1"/>
      <name val="Times New Roman"/>
      <family val="1"/>
    </font>
    <font>
      <sz val="9"/>
      <color theme="1"/>
      <name val="Times New Roman"/>
      <family val="1"/>
    </font>
    <font>
      <sz val="10"/>
      <color theme="1"/>
      <name val="Times New Roman"/>
      <family val="1"/>
    </font>
    <font>
      <b/>
      <sz val="10"/>
      <color theme="1"/>
      <name val="Times New Roman"/>
      <family val="1"/>
    </font>
    <font>
      <sz val="13"/>
      <color theme="1"/>
      <name val="Times New Roman"/>
      <family val="1"/>
    </font>
    <font>
      <sz val="14"/>
      <color theme="1"/>
      <name val="Calibri"/>
      <family val="2"/>
    </font>
    <font>
      <sz val="12"/>
      <color theme="1"/>
      <name val="Calibri"/>
      <family val="2"/>
    </font>
    <font>
      <b/>
      <sz val="16"/>
      <color rgb="FF9E0000"/>
      <name val="Times New Roman"/>
      <family val="1"/>
    </font>
    <font>
      <sz val="11"/>
      <color theme="1"/>
      <name val="Times New Roman"/>
      <family val="1"/>
    </font>
    <font>
      <sz val="10.5"/>
      <color theme="1"/>
      <name val="Times New Roman"/>
      <family val="1"/>
    </font>
    <font>
      <b/>
      <sz val="12"/>
      <color rgb="FFFF0000"/>
      <name val="Times New Roman"/>
      <family val="1"/>
    </font>
    <font>
      <b/>
      <sz val="11"/>
      <color theme="1"/>
      <name val="Times New Roman"/>
      <family val="1"/>
    </font>
    <font>
      <b/>
      <sz val="30"/>
      <color theme="1"/>
      <name val="Times New Roman"/>
      <family val="1"/>
    </font>
    <font>
      <b/>
      <sz val="11"/>
      <color rgb="FF9E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EBEB"/>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medium"/>
      <right style="medium"/>
      <top style="medium"/>
      <bottom style="medium"/>
    </border>
    <border>
      <left/>
      <right/>
      <top style="hair"/>
      <bottom/>
    </border>
    <border>
      <left style="hair"/>
      <right style="hair"/>
      <top style="hair"/>
      <bottom/>
    </border>
    <border>
      <left style="medium"/>
      <right/>
      <top style="medium"/>
      <bottom style="medium"/>
    </border>
    <border>
      <left style="hair"/>
      <right style="hair"/>
      <top/>
      <bottom style="hair"/>
    </border>
    <border>
      <left/>
      <right style="medium"/>
      <top style="medium"/>
      <bottom style="medium"/>
    </border>
    <border>
      <left/>
      <right/>
      <top style="double"/>
      <bottom/>
    </border>
    <border>
      <left style="medium"/>
      <right/>
      <top style="hair"/>
      <bottom style="hair"/>
    </border>
    <border>
      <left/>
      <right style="medium"/>
      <top style="hair"/>
      <bottom style="hair"/>
    </border>
    <border>
      <left/>
      <right/>
      <top/>
      <bottom style="double"/>
    </border>
    <border>
      <left style="medium"/>
      <right/>
      <top style="medium"/>
      <bottom style="hair"/>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medium"/>
      <top style="hair"/>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7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3" fillId="0" borderId="0">
      <alignment/>
      <protection/>
    </xf>
    <xf numFmtId="0" fontId="3" fillId="0" borderId="0">
      <alignment/>
      <protection/>
    </xf>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156">
    <xf numFmtId="0" fontId="0" fillId="0" borderId="0" xfId="0" applyAlignment="1">
      <alignment/>
    </xf>
    <xf numFmtId="0" fontId="0" fillId="0" borderId="0" xfId="0" applyAlignment="1">
      <alignment horizontal="center" vertical="center" wrapText="1"/>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Border="1" applyAlignment="1">
      <alignment/>
    </xf>
    <xf numFmtId="0" fontId="5"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0" fillId="33" borderId="12" xfId="0" applyFont="1" applyFill="1" applyBorder="1" applyAlignment="1">
      <alignment horizontal="left" vertical="center"/>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1" fillId="0" borderId="10" xfId="0" applyFont="1" applyFill="1" applyBorder="1" applyAlignment="1">
      <alignment vertical="center" wrapText="1"/>
    </xf>
    <xf numFmtId="0" fontId="11" fillId="33" borderId="12" xfId="0" applyFont="1" applyFill="1" applyBorder="1" applyAlignment="1">
      <alignment horizontal="center" vertical="center" wrapText="1"/>
    </xf>
    <xf numFmtId="0" fontId="16" fillId="33" borderId="12" xfId="0" applyFont="1" applyFill="1" applyBorder="1" applyAlignment="1">
      <alignment vertical="center" wrapText="1"/>
    </xf>
    <xf numFmtId="49" fontId="14" fillId="33" borderId="13" xfId="0" applyNumberFormat="1" applyFont="1" applyFill="1" applyBorder="1" applyAlignment="1">
      <alignment horizontal="center" vertical="center" wrapText="1"/>
    </xf>
    <xf numFmtId="0" fontId="13" fillId="33" borderId="12" xfId="0" applyFont="1" applyFill="1" applyBorder="1" applyAlignment="1">
      <alignment vertical="center" wrapText="1"/>
    </xf>
    <xf numFmtId="0" fontId="17" fillId="0" borderId="10" xfId="0" applyFont="1" applyFill="1" applyBorder="1" applyAlignment="1">
      <alignment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2" fillId="33" borderId="12"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14" fillId="0" borderId="10" xfId="0" applyNumberFormat="1" applyFont="1" applyBorder="1" applyAlignment="1">
      <alignment horizontal="center" vertical="center"/>
    </xf>
    <xf numFmtId="49" fontId="14" fillId="33" borderId="13"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49" fontId="4" fillId="0" borderId="0" xfId="0" applyNumberFormat="1" applyFont="1" applyAlignment="1">
      <alignment horizontal="center"/>
    </xf>
    <xf numFmtId="0" fontId="18" fillId="0" borderId="14" xfId="0" applyFont="1" applyBorder="1" applyAlignment="1">
      <alignment horizontal="center" vertical="center" wrapText="1"/>
    </xf>
    <xf numFmtId="0" fontId="13" fillId="0" borderId="10" xfId="0" applyFont="1" applyFill="1" applyBorder="1" applyAlignment="1">
      <alignment horizontal="left" vertical="center" wrapText="1"/>
    </xf>
    <xf numFmtId="0" fontId="6" fillId="0" borderId="13" xfId="0" applyFont="1" applyFill="1" applyBorder="1" applyAlignment="1">
      <alignment vertical="center"/>
    </xf>
    <xf numFmtId="0" fontId="7" fillId="0" borderId="15" xfId="0" applyFont="1" applyBorder="1" applyAlignment="1">
      <alignment horizontal="center" vertical="center"/>
    </xf>
    <xf numFmtId="0" fontId="5" fillId="0" borderId="15" xfId="0" applyFont="1" applyFill="1" applyBorder="1" applyAlignment="1">
      <alignment vertical="center"/>
    </xf>
    <xf numFmtId="0" fontId="5" fillId="0" borderId="15" xfId="0" applyFont="1" applyFill="1" applyBorder="1" applyAlignment="1">
      <alignment horizontal="left" vertical="center"/>
    </xf>
    <xf numFmtId="0" fontId="6" fillId="0" borderId="15" xfId="0" applyFont="1" applyFill="1" applyBorder="1" applyAlignment="1">
      <alignment vertical="center"/>
    </xf>
    <xf numFmtId="2" fontId="12" fillId="0" borderId="16" xfId="0" applyNumberFormat="1" applyFont="1" applyFill="1" applyBorder="1" applyAlignment="1">
      <alignment horizontal="center" vertical="center" wrapText="1"/>
    </xf>
    <xf numFmtId="1" fontId="15" fillId="0" borderId="14"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2" fontId="20" fillId="0" borderId="15" xfId="0" applyNumberFormat="1" applyFont="1" applyFill="1" applyBorder="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5" fillId="0" borderId="0" xfId="0" applyFont="1" applyAlignment="1">
      <alignment horizontal="center" vertical="center"/>
    </xf>
    <xf numFmtId="0" fontId="27"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Alignment="1">
      <alignment vertical="center"/>
    </xf>
    <xf numFmtId="0" fontId="24" fillId="0" borderId="0" xfId="0" applyFont="1" applyAlignment="1">
      <alignment horizontal="center"/>
    </xf>
    <xf numFmtId="0" fontId="24" fillId="0" borderId="0" xfId="0" applyFont="1" applyFill="1" applyAlignment="1">
      <alignment/>
    </xf>
    <xf numFmtId="49" fontId="24" fillId="0" borderId="0" xfId="0" applyNumberFormat="1" applyFont="1" applyAlignment="1">
      <alignment horizontal="center"/>
    </xf>
    <xf numFmtId="0" fontId="24" fillId="0" borderId="0" xfId="0" applyFont="1" applyAlignment="1">
      <alignment/>
    </xf>
    <xf numFmtId="0" fontId="27" fillId="0" borderId="0" xfId="0" applyFont="1" applyAlignment="1">
      <alignment horizontal="center" vertical="center"/>
    </xf>
    <xf numFmtId="0" fontId="9" fillId="0" borderId="0" xfId="0" applyFont="1" applyAlignment="1">
      <alignment horizontal="center" vertical="center"/>
    </xf>
    <xf numFmtId="0" fontId="15" fillId="0" borderId="0" xfId="0" applyFont="1" applyAlignment="1">
      <alignment vertical="center"/>
    </xf>
    <xf numFmtId="0" fontId="86" fillId="0" borderId="0" xfId="42" applyFont="1" applyAlignment="1" applyProtection="1">
      <alignment horizontal="right" vertical="center"/>
      <protection/>
    </xf>
    <xf numFmtId="0" fontId="28" fillId="0" borderId="0" xfId="0" applyFont="1" applyAlignment="1">
      <alignment horizontal="left" vertical="center"/>
    </xf>
    <xf numFmtId="0" fontId="25" fillId="0" borderId="0" xfId="0" applyFont="1" applyFill="1" applyAlignment="1">
      <alignment vertical="center"/>
    </xf>
    <xf numFmtId="0" fontId="87" fillId="0" borderId="0" xfId="0" applyFont="1" applyBorder="1" applyAlignment="1">
      <alignment/>
    </xf>
    <xf numFmtId="0" fontId="88" fillId="0" borderId="0" xfId="0" applyFont="1" applyFill="1" applyBorder="1" applyAlignment="1">
      <alignment horizontal="center" vertical="center"/>
    </xf>
    <xf numFmtId="2" fontId="89" fillId="0" borderId="0" xfId="0" applyNumberFormat="1" applyFont="1" applyFill="1" applyBorder="1" applyAlignment="1">
      <alignment horizontal="right" vertical="center"/>
    </xf>
    <xf numFmtId="0" fontId="89" fillId="0" borderId="0" xfId="0" applyFont="1" applyAlignment="1">
      <alignment horizontal="center"/>
    </xf>
    <xf numFmtId="0" fontId="30" fillId="0" borderId="0" xfId="0" applyFont="1" applyAlignment="1">
      <alignment/>
    </xf>
    <xf numFmtId="0" fontId="30" fillId="0" borderId="0" xfId="0" applyFont="1" applyAlignment="1">
      <alignment horizontal="right" vertical="center"/>
    </xf>
    <xf numFmtId="0" fontId="12" fillId="0" borderId="0" xfId="0" applyFont="1" applyFill="1" applyBorder="1" applyAlignment="1">
      <alignment horizontal="center"/>
    </xf>
    <xf numFmtId="0" fontId="31" fillId="0" borderId="0" xfId="0" applyFont="1" applyFill="1" applyAlignment="1">
      <alignment/>
    </xf>
    <xf numFmtId="49" fontId="90" fillId="0" borderId="0" xfId="0" applyNumberFormat="1" applyFont="1" applyBorder="1" applyAlignment="1">
      <alignment vertical="center"/>
    </xf>
    <xf numFmtId="0" fontId="32" fillId="0" borderId="14" xfId="0" applyFont="1" applyBorder="1" applyAlignment="1">
      <alignment horizontal="center" vertical="center" wrapText="1"/>
    </xf>
    <xf numFmtId="0" fontId="32" fillId="0" borderId="14" xfId="0" applyFont="1" applyFill="1" applyBorder="1" applyAlignment="1">
      <alignment horizontal="center" vertical="center"/>
    </xf>
    <xf numFmtId="0" fontId="32" fillId="0" borderId="14" xfId="0" applyFont="1" applyFill="1" applyBorder="1" applyAlignment="1">
      <alignment horizontal="center" vertical="center" wrapText="1"/>
    </xf>
    <xf numFmtId="0" fontId="4" fillId="0" borderId="16" xfId="0" applyFont="1" applyBorder="1" applyAlignment="1">
      <alignment horizontal="center" vertical="center" wrapText="1"/>
    </xf>
    <xf numFmtId="0" fontId="11" fillId="0" borderId="16" xfId="0" applyFont="1" applyFill="1" applyBorder="1" applyAlignment="1">
      <alignment vertical="center" wrapText="1"/>
    </xf>
    <xf numFmtId="0" fontId="12" fillId="0" borderId="16" xfId="0" applyFont="1" applyFill="1" applyBorder="1" applyAlignment="1">
      <alignment horizontal="left" vertical="center" wrapText="1"/>
    </xf>
    <xf numFmtId="0" fontId="13" fillId="0" borderId="16" xfId="0" applyFont="1" applyFill="1" applyBorder="1" applyAlignment="1">
      <alignment vertical="center" wrapText="1"/>
    </xf>
    <xf numFmtId="0" fontId="12" fillId="0" borderId="16" xfId="0" applyFont="1" applyFill="1" applyBorder="1" applyAlignment="1">
      <alignment horizontal="center" vertical="center" wrapText="1"/>
    </xf>
    <xf numFmtId="49" fontId="14" fillId="0" borderId="16" xfId="0" applyNumberFormat="1" applyFont="1" applyFill="1" applyBorder="1" applyAlignment="1">
      <alignment horizontal="center" vertical="center"/>
    </xf>
    <xf numFmtId="0" fontId="24" fillId="0" borderId="0" xfId="0" applyFont="1" applyAlignment="1">
      <alignment/>
    </xf>
    <xf numFmtId="0" fontId="91" fillId="0" borderId="0" xfId="0" applyFont="1" applyAlignment="1">
      <alignment/>
    </xf>
    <xf numFmtId="0" fontId="22" fillId="0" borderId="0" xfId="0" applyFont="1" applyAlignment="1">
      <alignment/>
    </xf>
    <xf numFmtId="49" fontId="22" fillId="0" borderId="0" xfId="0" applyNumberFormat="1" applyFont="1" applyAlignment="1">
      <alignment vertical="center"/>
    </xf>
    <xf numFmtId="44" fontId="22" fillId="0" borderId="0" xfId="0" applyNumberFormat="1" applyFont="1" applyAlignment="1">
      <alignment vertical="center"/>
    </xf>
    <xf numFmtId="0" fontId="92" fillId="0" borderId="0" xfId="0" applyFont="1" applyAlignment="1">
      <alignment/>
    </xf>
    <xf numFmtId="164" fontId="22" fillId="0" borderId="0" xfId="0" applyNumberFormat="1" applyFont="1" applyAlignment="1">
      <alignment vertical="center" wrapText="1"/>
    </xf>
    <xf numFmtId="164" fontId="22" fillId="0" borderId="0" xfId="0" applyNumberFormat="1" applyFont="1" applyAlignment="1">
      <alignment horizontal="left" vertical="center" wrapText="1"/>
    </xf>
    <xf numFmtId="44" fontId="24" fillId="0" borderId="0" xfId="0" applyNumberFormat="1" applyFont="1" applyAlignment="1">
      <alignment vertical="center" wrapText="1"/>
    </xf>
    <xf numFmtId="0" fontId="93" fillId="0" borderId="0" xfId="0" applyFont="1" applyAlignment="1">
      <alignment/>
    </xf>
    <xf numFmtId="0" fontId="94" fillId="0" borderId="0" xfId="0" applyFont="1" applyBorder="1" applyAlignment="1">
      <alignment vertical="center" wrapText="1"/>
    </xf>
    <xf numFmtId="0" fontId="31" fillId="0" borderId="0" xfId="0" applyFont="1" applyFill="1" applyBorder="1" applyAlignment="1">
      <alignment/>
    </xf>
    <xf numFmtId="0" fontId="21" fillId="0" borderId="0" xfId="0" applyFont="1" applyAlignment="1">
      <alignment vertical="center"/>
    </xf>
    <xf numFmtId="0" fontId="32" fillId="0" borderId="0" xfId="0" applyFont="1" applyAlignment="1">
      <alignment vertical="center"/>
    </xf>
    <xf numFmtId="0" fontId="21" fillId="0" borderId="0" xfId="0" applyFont="1" applyAlignment="1">
      <alignment vertical="center" wrapText="1"/>
    </xf>
    <xf numFmtId="0" fontId="95" fillId="0" borderId="0" xfId="0" applyFont="1" applyBorder="1" applyAlignment="1">
      <alignment vertical="top"/>
    </xf>
    <xf numFmtId="0" fontId="33" fillId="0" borderId="0" xfId="0" applyFont="1" applyAlignment="1">
      <alignment vertical="center"/>
    </xf>
    <xf numFmtId="0" fontId="34" fillId="0" borderId="0" xfId="0" applyFont="1" applyFill="1" applyAlignment="1">
      <alignment vertical="center"/>
    </xf>
    <xf numFmtId="0" fontId="21" fillId="0" borderId="0" xfId="0" applyFont="1" applyAlignment="1">
      <alignment horizontal="left" vertical="center" wrapText="1"/>
    </xf>
    <xf numFmtId="0" fontId="96" fillId="0" borderId="0" xfId="0" applyFont="1" applyAlignment="1">
      <alignment/>
    </xf>
    <xf numFmtId="0" fontId="37" fillId="0" borderId="0" xfId="0" applyFont="1" applyAlignment="1">
      <alignment horizontal="left"/>
    </xf>
    <xf numFmtId="0" fontId="97" fillId="0" borderId="0" xfId="0" applyFont="1" applyBorder="1" applyAlignment="1">
      <alignment/>
    </xf>
    <xf numFmtId="0" fontId="26" fillId="0" borderId="0" xfId="0" applyFont="1" applyAlignment="1">
      <alignment vertical="center"/>
    </xf>
    <xf numFmtId="0" fontId="26" fillId="0" borderId="0" xfId="0" applyFont="1" applyAlignment="1">
      <alignment/>
    </xf>
    <xf numFmtId="0" fontId="26" fillId="0" borderId="0" xfId="0" applyFont="1" applyAlignment="1">
      <alignment horizontal="left" vertical="center"/>
    </xf>
    <xf numFmtId="0" fontId="32" fillId="0" borderId="17" xfId="0" applyFont="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49" fontId="14" fillId="0"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0" fontId="12" fillId="0" borderId="10" xfId="53" applyFont="1" applyFill="1" applyBorder="1" applyAlignment="1">
      <alignment vertical="center" wrapText="1"/>
      <protection/>
    </xf>
    <xf numFmtId="0" fontId="32" fillId="0" borderId="17"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21" fillId="0" borderId="0" xfId="0" applyFont="1" applyAlignment="1">
      <alignment horizontal="center"/>
    </xf>
    <xf numFmtId="0" fontId="98" fillId="0" borderId="20" xfId="0" applyFont="1" applyBorder="1" applyAlignment="1">
      <alignment horizontal="center"/>
    </xf>
    <xf numFmtId="0" fontId="23" fillId="0" borderId="0" xfId="0" applyFont="1" applyAlignment="1">
      <alignment horizontal="left" vertical="center"/>
    </xf>
    <xf numFmtId="0" fontId="23" fillId="0" borderId="0" xfId="0" applyFont="1" applyAlignment="1">
      <alignment horizontal="left" vertical="center" wrapText="1"/>
    </xf>
    <xf numFmtId="0" fontId="87" fillId="0" borderId="21" xfId="0" applyFont="1" applyBorder="1" applyAlignment="1">
      <alignment horizontal="left" vertical="center"/>
    </xf>
    <xf numFmtId="0" fontId="87" fillId="0" borderId="12" xfId="0" applyFont="1" applyBorder="1" applyAlignment="1">
      <alignment horizontal="left" vertical="center"/>
    </xf>
    <xf numFmtId="0" fontId="87" fillId="0" borderId="22" xfId="0" applyFont="1" applyBorder="1" applyAlignment="1">
      <alignment horizontal="left" vertical="center"/>
    </xf>
    <xf numFmtId="0" fontId="21" fillId="0" borderId="0" xfId="0" applyFont="1" applyAlignment="1">
      <alignment horizontal="left" vertical="center" wrapText="1"/>
    </xf>
    <xf numFmtId="0" fontId="99" fillId="0" borderId="23" xfId="0" applyFont="1" applyBorder="1" applyAlignment="1">
      <alignment horizontal="center"/>
    </xf>
    <xf numFmtId="0" fontId="25" fillId="0" borderId="0" xfId="0" applyFont="1" applyAlignment="1">
      <alignment horizontal="left" wrapText="1"/>
    </xf>
    <xf numFmtId="0" fontId="29" fillId="0" borderId="0" xfId="0" applyFont="1" applyAlignment="1">
      <alignment horizontal="center" vertical="center"/>
    </xf>
    <xf numFmtId="0" fontId="26" fillId="0" borderId="0" xfId="0" applyFont="1" applyAlignment="1">
      <alignment horizontal="left" vertical="center" wrapText="1"/>
    </xf>
    <xf numFmtId="0" fontId="87" fillId="0" borderId="24" xfId="0" applyFont="1" applyBorder="1" applyAlignment="1">
      <alignment horizontal="left" vertical="center"/>
    </xf>
    <xf numFmtId="0" fontId="87" fillId="0" borderId="25" xfId="0" applyFont="1" applyBorder="1" applyAlignment="1">
      <alignment horizontal="left" vertical="center"/>
    </xf>
    <xf numFmtId="0" fontId="87" fillId="0" borderId="26" xfId="0" applyFont="1" applyBorder="1" applyAlignment="1">
      <alignment horizontal="left" vertical="center"/>
    </xf>
    <xf numFmtId="0" fontId="95" fillId="0" borderId="0" xfId="0" applyFont="1" applyFill="1" applyBorder="1" applyAlignment="1">
      <alignment horizontal="left"/>
    </xf>
    <xf numFmtId="0" fontId="12" fillId="0" borderId="0" xfId="0" applyFont="1" applyAlignment="1">
      <alignment horizontal="left" vertical="top" wrapText="1"/>
    </xf>
    <xf numFmtId="49" fontId="87" fillId="0" borderId="21" xfId="0" applyNumberFormat="1" applyFont="1" applyBorder="1" applyAlignment="1">
      <alignment horizontal="center" vertical="center"/>
    </xf>
    <xf numFmtId="49" fontId="87" fillId="0" borderId="12" xfId="0" applyNumberFormat="1" applyFont="1" applyBorder="1" applyAlignment="1">
      <alignment horizontal="center" vertical="center"/>
    </xf>
    <xf numFmtId="49" fontId="87" fillId="0" borderId="22" xfId="0" applyNumberFormat="1" applyFont="1" applyBorder="1" applyAlignment="1">
      <alignment horizontal="center" vertical="center"/>
    </xf>
    <xf numFmtId="0" fontId="100" fillId="0" borderId="0" xfId="0" applyFont="1" applyBorder="1" applyAlignment="1">
      <alignment horizontal="center" vertical="center" wrapText="1"/>
    </xf>
    <xf numFmtId="49" fontId="87" fillId="0" borderId="27" xfId="0" applyNumberFormat="1" applyFont="1" applyBorder="1" applyAlignment="1">
      <alignment horizontal="center" vertical="center"/>
    </xf>
    <xf numFmtId="49" fontId="87" fillId="0" borderId="28" xfId="0" applyNumberFormat="1" applyFont="1" applyBorder="1" applyAlignment="1">
      <alignment horizontal="center" vertical="center"/>
    </xf>
    <xf numFmtId="49" fontId="87" fillId="0" borderId="29" xfId="0" applyNumberFormat="1" applyFont="1" applyBorder="1" applyAlignment="1">
      <alignment horizontal="center" vertical="center"/>
    </xf>
    <xf numFmtId="0" fontId="87" fillId="0" borderId="27" xfId="0" applyFont="1" applyBorder="1" applyAlignment="1">
      <alignment horizontal="left" vertical="center"/>
    </xf>
    <xf numFmtId="0" fontId="87" fillId="0" borderId="28" xfId="0" applyFont="1" applyBorder="1" applyAlignment="1">
      <alignment horizontal="left" vertical="center"/>
    </xf>
    <xf numFmtId="0" fontId="87" fillId="0" borderId="29" xfId="0" applyFont="1" applyBorder="1" applyAlignment="1">
      <alignment horizontal="left" vertical="center"/>
    </xf>
    <xf numFmtId="49" fontId="87" fillId="0" borderId="24" xfId="0" applyNumberFormat="1" applyFont="1" applyBorder="1" applyAlignment="1">
      <alignment horizontal="center" vertical="center"/>
    </xf>
    <xf numFmtId="49" fontId="87" fillId="0" borderId="25" xfId="0" applyNumberFormat="1" applyFont="1" applyBorder="1" applyAlignment="1">
      <alignment horizontal="center" vertical="center"/>
    </xf>
    <xf numFmtId="49" fontId="87" fillId="0" borderId="26"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0</xdr:rowOff>
    </xdr:from>
    <xdr:to>
      <xdr:col>2</xdr:col>
      <xdr:colOff>9525</xdr:colOff>
      <xdr:row>70</xdr:row>
      <xdr:rowOff>0</xdr:rowOff>
    </xdr:to>
    <xdr:pic>
      <xdr:nvPicPr>
        <xdr:cNvPr id="1" name="Рисунок 6" descr="22.jpg"/>
        <xdr:cNvPicPr preferRelativeResize="1">
          <a:picLocks noChangeAspect="1"/>
        </xdr:cNvPicPr>
      </xdr:nvPicPr>
      <xdr:blipFill>
        <a:blip r:embed="rId1"/>
        <a:stretch>
          <a:fillRect/>
        </a:stretch>
      </xdr:blipFill>
      <xdr:spPr>
        <a:xfrm>
          <a:off x="352425" y="14182725"/>
          <a:ext cx="885825" cy="1381125"/>
        </a:xfrm>
        <a:prstGeom prst="rect">
          <a:avLst/>
        </a:prstGeom>
        <a:noFill/>
        <a:ln w="9525" cmpd="sng">
          <a:noFill/>
        </a:ln>
      </xdr:spPr>
    </xdr:pic>
    <xdr:clientData/>
  </xdr:twoCellAnchor>
  <xdr:twoCellAnchor>
    <xdr:from>
      <xdr:col>1</xdr:col>
      <xdr:colOff>0</xdr:colOff>
      <xdr:row>71</xdr:row>
      <xdr:rowOff>0</xdr:rowOff>
    </xdr:from>
    <xdr:to>
      <xdr:col>2</xdr:col>
      <xdr:colOff>0</xdr:colOff>
      <xdr:row>71</xdr:row>
      <xdr:rowOff>1066800</xdr:rowOff>
    </xdr:to>
    <xdr:pic>
      <xdr:nvPicPr>
        <xdr:cNvPr id="2" name="Рисунок 8" descr="22.jpg"/>
        <xdr:cNvPicPr preferRelativeResize="1">
          <a:picLocks noChangeAspect="1"/>
        </xdr:cNvPicPr>
      </xdr:nvPicPr>
      <xdr:blipFill>
        <a:blip r:embed="rId2"/>
        <a:stretch>
          <a:fillRect/>
        </a:stretch>
      </xdr:blipFill>
      <xdr:spPr>
        <a:xfrm>
          <a:off x="352425" y="16840200"/>
          <a:ext cx="885825" cy="1066800"/>
        </a:xfrm>
        <a:prstGeom prst="rect">
          <a:avLst/>
        </a:prstGeom>
        <a:noFill/>
        <a:ln w="9525" cmpd="sng">
          <a:noFill/>
        </a:ln>
      </xdr:spPr>
    </xdr:pic>
    <xdr:clientData/>
  </xdr:twoCellAnchor>
  <xdr:twoCellAnchor>
    <xdr:from>
      <xdr:col>1</xdr:col>
      <xdr:colOff>0</xdr:colOff>
      <xdr:row>75</xdr:row>
      <xdr:rowOff>0</xdr:rowOff>
    </xdr:from>
    <xdr:to>
      <xdr:col>1</xdr:col>
      <xdr:colOff>876300</xdr:colOff>
      <xdr:row>75</xdr:row>
      <xdr:rowOff>1057275</xdr:rowOff>
    </xdr:to>
    <xdr:pic>
      <xdr:nvPicPr>
        <xdr:cNvPr id="3" name="Рисунок 9" descr="22.jpg"/>
        <xdr:cNvPicPr preferRelativeResize="1">
          <a:picLocks noChangeAspect="1"/>
        </xdr:cNvPicPr>
      </xdr:nvPicPr>
      <xdr:blipFill>
        <a:blip r:embed="rId3"/>
        <a:stretch>
          <a:fillRect/>
        </a:stretch>
      </xdr:blipFill>
      <xdr:spPr>
        <a:xfrm>
          <a:off x="352425" y="21250275"/>
          <a:ext cx="876300" cy="1057275"/>
        </a:xfrm>
        <a:prstGeom prst="rect">
          <a:avLst/>
        </a:prstGeom>
        <a:noFill/>
        <a:ln w="9525" cmpd="sng">
          <a:noFill/>
        </a:ln>
      </xdr:spPr>
    </xdr:pic>
    <xdr:clientData/>
  </xdr:twoCellAnchor>
  <xdr:twoCellAnchor>
    <xdr:from>
      <xdr:col>1</xdr:col>
      <xdr:colOff>0</xdr:colOff>
      <xdr:row>76</xdr:row>
      <xdr:rowOff>0</xdr:rowOff>
    </xdr:from>
    <xdr:to>
      <xdr:col>1</xdr:col>
      <xdr:colOff>876300</xdr:colOff>
      <xdr:row>77</xdr:row>
      <xdr:rowOff>0</xdr:rowOff>
    </xdr:to>
    <xdr:pic>
      <xdr:nvPicPr>
        <xdr:cNvPr id="4" name="Рисунок 10" descr="22.jpg"/>
        <xdr:cNvPicPr preferRelativeResize="1">
          <a:picLocks noChangeAspect="1"/>
        </xdr:cNvPicPr>
      </xdr:nvPicPr>
      <xdr:blipFill>
        <a:blip r:embed="rId4"/>
        <a:stretch>
          <a:fillRect/>
        </a:stretch>
      </xdr:blipFill>
      <xdr:spPr>
        <a:xfrm>
          <a:off x="352425" y="22317075"/>
          <a:ext cx="876300" cy="1076325"/>
        </a:xfrm>
        <a:prstGeom prst="rect">
          <a:avLst/>
        </a:prstGeom>
        <a:noFill/>
        <a:ln w="9525" cmpd="sng">
          <a:noFill/>
        </a:ln>
      </xdr:spPr>
    </xdr:pic>
    <xdr:clientData/>
  </xdr:twoCellAnchor>
  <xdr:twoCellAnchor>
    <xdr:from>
      <xdr:col>1</xdr:col>
      <xdr:colOff>0</xdr:colOff>
      <xdr:row>73</xdr:row>
      <xdr:rowOff>0</xdr:rowOff>
    </xdr:from>
    <xdr:to>
      <xdr:col>1</xdr:col>
      <xdr:colOff>876300</xdr:colOff>
      <xdr:row>74</xdr:row>
      <xdr:rowOff>9525</xdr:rowOff>
    </xdr:to>
    <xdr:pic>
      <xdr:nvPicPr>
        <xdr:cNvPr id="5" name="Рисунок 12" descr="222.jpg"/>
        <xdr:cNvPicPr preferRelativeResize="1">
          <a:picLocks noChangeAspect="1"/>
        </xdr:cNvPicPr>
      </xdr:nvPicPr>
      <xdr:blipFill>
        <a:blip r:embed="rId5"/>
        <a:stretch>
          <a:fillRect/>
        </a:stretch>
      </xdr:blipFill>
      <xdr:spPr>
        <a:xfrm>
          <a:off x="352425" y="19069050"/>
          <a:ext cx="876300" cy="1076325"/>
        </a:xfrm>
        <a:prstGeom prst="rect">
          <a:avLst/>
        </a:prstGeom>
        <a:noFill/>
        <a:ln w="9525" cmpd="sng">
          <a:noFill/>
        </a:ln>
      </xdr:spPr>
    </xdr:pic>
    <xdr:clientData/>
  </xdr:twoCellAnchor>
  <xdr:twoCellAnchor>
    <xdr:from>
      <xdr:col>1</xdr:col>
      <xdr:colOff>0</xdr:colOff>
      <xdr:row>74</xdr:row>
      <xdr:rowOff>0</xdr:rowOff>
    </xdr:from>
    <xdr:to>
      <xdr:col>1</xdr:col>
      <xdr:colOff>876300</xdr:colOff>
      <xdr:row>75</xdr:row>
      <xdr:rowOff>0</xdr:rowOff>
    </xdr:to>
    <xdr:pic>
      <xdr:nvPicPr>
        <xdr:cNvPr id="6" name="Рисунок 14" descr="222.jpg"/>
        <xdr:cNvPicPr preferRelativeResize="1">
          <a:picLocks noChangeAspect="1"/>
        </xdr:cNvPicPr>
      </xdr:nvPicPr>
      <xdr:blipFill>
        <a:blip r:embed="rId6"/>
        <a:stretch>
          <a:fillRect/>
        </a:stretch>
      </xdr:blipFill>
      <xdr:spPr>
        <a:xfrm>
          <a:off x="352425" y="20135850"/>
          <a:ext cx="876300" cy="1114425"/>
        </a:xfrm>
        <a:prstGeom prst="rect">
          <a:avLst/>
        </a:prstGeom>
        <a:noFill/>
        <a:ln w="9525" cmpd="sng">
          <a:noFill/>
        </a:ln>
      </xdr:spPr>
    </xdr:pic>
    <xdr:clientData/>
  </xdr:twoCellAnchor>
  <xdr:twoCellAnchor>
    <xdr:from>
      <xdr:col>1</xdr:col>
      <xdr:colOff>0</xdr:colOff>
      <xdr:row>78</xdr:row>
      <xdr:rowOff>0</xdr:rowOff>
    </xdr:from>
    <xdr:to>
      <xdr:col>1</xdr:col>
      <xdr:colOff>876300</xdr:colOff>
      <xdr:row>78</xdr:row>
      <xdr:rowOff>1057275</xdr:rowOff>
    </xdr:to>
    <xdr:pic>
      <xdr:nvPicPr>
        <xdr:cNvPr id="7" name="Рисунок 15" descr="22.jpg"/>
        <xdr:cNvPicPr preferRelativeResize="1">
          <a:picLocks noChangeAspect="1"/>
        </xdr:cNvPicPr>
      </xdr:nvPicPr>
      <xdr:blipFill>
        <a:blip r:embed="rId3"/>
        <a:stretch>
          <a:fillRect/>
        </a:stretch>
      </xdr:blipFill>
      <xdr:spPr>
        <a:xfrm>
          <a:off x="352425" y="23593425"/>
          <a:ext cx="876300" cy="1057275"/>
        </a:xfrm>
        <a:prstGeom prst="rect">
          <a:avLst/>
        </a:prstGeom>
        <a:noFill/>
        <a:ln w="9525" cmpd="sng">
          <a:noFill/>
        </a:ln>
      </xdr:spPr>
    </xdr:pic>
    <xdr:clientData/>
  </xdr:twoCellAnchor>
  <xdr:twoCellAnchor>
    <xdr:from>
      <xdr:col>0</xdr:col>
      <xdr:colOff>352425</xdr:colOff>
      <xdr:row>80</xdr:row>
      <xdr:rowOff>0</xdr:rowOff>
    </xdr:from>
    <xdr:to>
      <xdr:col>1</xdr:col>
      <xdr:colOff>885825</xdr:colOff>
      <xdr:row>80</xdr:row>
      <xdr:rowOff>1133475</xdr:rowOff>
    </xdr:to>
    <xdr:pic>
      <xdr:nvPicPr>
        <xdr:cNvPr id="8" name="Рисунок 17" descr="22.jpg"/>
        <xdr:cNvPicPr preferRelativeResize="1">
          <a:picLocks noChangeAspect="1"/>
        </xdr:cNvPicPr>
      </xdr:nvPicPr>
      <xdr:blipFill>
        <a:blip r:embed="rId7"/>
        <a:stretch>
          <a:fillRect/>
        </a:stretch>
      </xdr:blipFill>
      <xdr:spPr>
        <a:xfrm>
          <a:off x="352425" y="25793700"/>
          <a:ext cx="885825" cy="1133475"/>
        </a:xfrm>
        <a:prstGeom prst="rect">
          <a:avLst/>
        </a:prstGeom>
        <a:noFill/>
        <a:ln w="9525" cmpd="sng">
          <a:noFill/>
        </a:ln>
      </xdr:spPr>
    </xdr:pic>
    <xdr:clientData/>
  </xdr:twoCellAnchor>
  <xdr:twoCellAnchor>
    <xdr:from>
      <xdr:col>1</xdr:col>
      <xdr:colOff>0</xdr:colOff>
      <xdr:row>81</xdr:row>
      <xdr:rowOff>0</xdr:rowOff>
    </xdr:from>
    <xdr:to>
      <xdr:col>1</xdr:col>
      <xdr:colOff>876300</xdr:colOff>
      <xdr:row>82</xdr:row>
      <xdr:rowOff>0</xdr:rowOff>
    </xdr:to>
    <xdr:pic>
      <xdr:nvPicPr>
        <xdr:cNvPr id="9" name="Рисунок 18" descr="22.jpg"/>
        <xdr:cNvPicPr preferRelativeResize="1">
          <a:picLocks noChangeAspect="1"/>
        </xdr:cNvPicPr>
      </xdr:nvPicPr>
      <xdr:blipFill>
        <a:blip r:embed="rId8"/>
        <a:stretch>
          <a:fillRect/>
        </a:stretch>
      </xdr:blipFill>
      <xdr:spPr>
        <a:xfrm>
          <a:off x="352425" y="26936700"/>
          <a:ext cx="876300" cy="1057275"/>
        </a:xfrm>
        <a:prstGeom prst="rect">
          <a:avLst/>
        </a:prstGeom>
        <a:noFill/>
        <a:ln w="9525" cmpd="sng">
          <a:noFill/>
        </a:ln>
      </xdr:spPr>
    </xdr:pic>
    <xdr:clientData/>
  </xdr:twoCellAnchor>
  <xdr:twoCellAnchor>
    <xdr:from>
      <xdr:col>1</xdr:col>
      <xdr:colOff>0</xdr:colOff>
      <xdr:row>82</xdr:row>
      <xdr:rowOff>0</xdr:rowOff>
    </xdr:from>
    <xdr:to>
      <xdr:col>1</xdr:col>
      <xdr:colOff>876300</xdr:colOff>
      <xdr:row>82</xdr:row>
      <xdr:rowOff>1057275</xdr:rowOff>
    </xdr:to>
    <xdr:pic>
      <xdr:nvPicPr>
        <xdr:cNvPr id="10" name="Рисунок 19" descr="22.jpg"/>
        <xdr:cNvPicPr preferRelativeResize="1">
          <a:picLocks noChangeAspect="1"/>
        </xdr:cNvPicPr>
      </xdr:nvPicPr>
      <xdr:blipFill>
        <a:blip r:embed="rId9"/>
        <a:stretch>
          <a:fillRect/>
        </a:stretch>
      </xdr:blipFill>
      <xdr:spPr>
        <a:xfrm>
          <a:off x="352425" y="27993975"/>
          <a:ext cx="876300" cy="1057275"/>
        </a:xfrm>
        <a:prstGeom prst="rect">
          <a:avLst/>
        </a:prstGeom>
        <a:noFill/>
        <a:ln w="9525" cmpd="sng">
          <a:noFill/>
        </a:ln>
      </xdr:spPr>
    </xdr:pic>
    <xdr:clientData/>
  </xdr:twoCellAnchor>
  <xdr:twoCellAnchor>
    <xdr:from>
      <xdr:col>1</xdr:col>
      <xdr:colOff>0</xdr:colOff>
      <xdr:row>84</xdr:row>
      <xdr:rowOff>0</xdr:rowOff>
    </xdr:from>
    <xdr:to>
      <xdr:col>1</xdr:col>
      <xdr:colOff>876300</xdr:colOff>
      <xdr:row>84</xdr:row>
      <xdr:rowOff>1171575</xdr:rowOff>
    </xdr:to>
    <xdr:pic>
      <xdr:nvPicPr>
        <xdr:cNvPr id="11" name="Рисунок 23" descr="22.jpg"/>
        <xdr:cNvPicPr preferRelativeResize="1">
          <a:picLocks noChangeAspect="1"/>
        </xdr:cNvPicPr>
      </xdr:nvPicPr>
      <xdr:blipFill>
        <a:blip r:embed="rId10"/>
        <a:stretch>
          <a:fillRect/>
        </a:stretch>
      </xdr:blipFill>
      <xdr:spPr>
        <a:xfrm>
          <a:off x="352425" y="30251400"/>
          <a:ext cx="876300" cy="1171575"/>
        </a:xfrm>
        <a:prstGeom prst="rect">
          <a:avLst/>
        </a:prstGeom>
        <a:noFill/>
        <a:ln w="9525" cmpd="sng">
          <a:noFill/>
        </a:ln>
      </xdr:spPr>
    </xdr:pic>
    <xdr:clientData/>
  </xdr:twoCellAnchor>
  <xdr:twoCellAnchor>
    <xdr:from>
      <xdr:col>1</xdr:col>
      <xdr:colOff>0</xdr:colOff>
      <xdr:row>85</xdr:row>
      <xdr:rowOff>0</xdr:rowOff>
    </xdr:from>
    <xdr:to>
      <xdr:col>1</xdr:col>
      <xdr:colOff>876300</xdr:colOff>
      <xdr:row>85</xdr:row>
      <xdr:rowOff>1085850</xdr:rowOff>
    </xdr:to>
    <xdr:pic>
      <xdr:nvPicPr>
        <xdr:cNvPr id="12" name="Рисунок 27" descr="22.jpg"/>
        <xdr:cNvPicPr preferRelativeResize="1">
          <a:picLocks noChangeAspect="1"/>
        </xdr:cNvPicPr>
      </xdr:nvPicPr>
      <xdr:blipFill>
        <a:blip r:embed="rId11"/>
        <a:stretch>
          <a:fillRect/>
        </a:stretch>
      </xdr:blipFill>
      <xdr:spPr>
        <a:xfrm>
          <a:off x="352425" y="31422975"/>
          <a:ext cx="876300" cy="1085850"/>
        </a:xfrm>
        <a:prstGeom prst="rect">
          <a:avLst/>
        </a:prstGeom>
        <a:noFill/>
        <a:ln w="9525" cmpd="sng">
          <a:noFill/>
        </a:ln>
      </xdr:spPr>
    </xdr:pic>
    <xdr:clientData/>
  </xdr:twoCellAnchor>
  <xdr:twoCellAnchor>
    <xdr:from>
      <xdr:col>1</xdr:col>
      <xdr:colOff>0</xdr:colOff>
      <xdr:row>86</xdr:row>
      <xdr:rowOff>0</xdr:rowOff>
    </xdr:from>
    <xdr:to>
      <xdr:col>1</xdr:col>
      <xdr:colOff>876300</xdr:colOff>
      <xdr:row>86</xdr:row>
      <xdr:rowOff>1057275</xdr:rowOff>
    </xdr:to>
    <xdr:pic>
      <xdr:nvPicPr>
        <xdr:cNvPr id="13" name="Рисунок 29" descr="22.jpg"/>
        <xdr:cNvPicPr preferRelativeResize="1">
          <a:picLocks noChangeAspect="1"/>
        </xdr:cNvPicPr>
      </xdr:nvPicPr>
      <xdr:blipFill>
        <a:blip r:embed="rId3"/>
        <a:stretch>
          <a:fillRect/>
        </a:stretch>
      </xdr:blipFill>
      <xdr:spPr>
        <a:xfrm>
          <a:off x="352425" y="32508825"/>
          <a:ext cx="876300" cy="1057275"/>
        </a:xfrm>
        <a:prstGeom prst="rect">
          <a:avLst/>
        </a:prstGeom>
        <a:noFill/>
        <a:ln w="9525" cmpd="sng">
          <a:noFill/>
        </a:ln>
      </xdr:spPr>
    </xdr:pic>
    <xdr:clientData/>
  </xdr:twoCellAnchor>
  <xdr:twoCellAnchor>
    <xdr:from>
      <xdr:col>1</xdr:col>
      <xdr:colOff>0</xdr:colOff>
      <xdr:row>88</xdr:row>
      <xdr:rowOff>0</xdr:rowOff>
    </xdr:from>
    <xdr:to>
      <xdr:col>1</xdr:col>
      <xdr:colOff>876300</xdr:colOff>
      <xdr:row>89</xdr:row>
      <xdr:rowOff>0</xdr:rowOff>
    </xdr:to>
    <xdr:pic>
      <xdr:nvPicPr>
        <xdr:cNvPr id="14" name="Рисунок 31" descr="22.jpg"/>
        <xdr:cNvPicPr preferRelativeResize="1">
          <a:picLocks noChangeAspect="1"/>
        </xdr:cNvPicPr>
      </xdr:nvPicPr>
      <xdr:blipFill>
        <a:blip r:embed="rId12"/>
        <a:stretch>
          <a:fillRect/>
        </a:stretch>
      </xdr:blipFill>
      <xdr:spPr>
        <a:xfrm>
          <a:off x="352425" y="33785175"/>
          <a:ext cx="876300" cy="1114425"/>
        </a:xfrm>
        <a:prstGeom prst="rect">
          <a:avLst/>
        </a:prstGeom>
        <a:noFill/>
        <a:ln w="9525" cmpd="sng">
          <a:noFill/>
        </a:ln>
      </xdr:spPr>
    </xdr:pic>
    <xdr:clientData/>
  </xdr:twoCellAnchor>
  <xdr:twoCellAnchor>
    <xdr:from>
      <xdr:col>1</xdr:col>
      <xdr:colOff>0</xdr:colOff>
      <xdr:row>90</xdr:row>
      <xdr:rowOff>0</xdr:rowOff>
    </xdr:from>
    <xdr:to>
      <xdr:col>1</xdr:col>
      <xdr:colOff>876300</xdr:colOff>
      <xdr:row>90</xdr:row>
      <xdr:rowOff>1209675</xdr:rowOff>
    </xdr:to>
    <xdr:pic>
      <xdr:nvPicPr>
        <xdr:cNvPr id="15" name="Рисунок 36" descr="222.jpg"/>
        <xdr:cNvPicPr preferRelativeResize="1">
          <a:picLocks noChangeAspect="1"/>
        </xdr:cNvPicPr>
      </xdr:nvPicPr>
      <xdr:blipFill>
        <a:blip r:embed="rId13"/>
        <a:stretch>
          <a:fillRect/>
        </a:stretch>
      </xdr:blipFill>
      <xdr:spPr>
        <a:xfrm>
          <a:off x="352425" y="35099625"/>
          <a:ext cx="876300" cy="1209675"/>
        </a:xfrm>
        <a:prstGeom prst="rect">
          <a:avLst/>
        </a:prstGeom>
        <a:noFill/>
        <a:ln w="9525" cmpd="sng">
          <a:noFill/>
        </a:ln>
      </xdr:spPr>
    </xdr:pic>
    <xdr:clientData/>
  </xdr:twoCellAnchor>
  <xdr:twoCellAnchor>
    <xdr:from>
      <xdr:col>1</xdr:col>
      <xdr:colOff>0</xdr:colOff>
      <xdr:row>91</xdr:row>
      <xdr:rowOff>0</xdr:rowOff>
    </xdr:from>
    <xdr:to>
      <xdr:col>1</xdr:col>
      <xdr:colOff>876300</xdr:colOff>
      <xdr:row>91</xdr:row>
      <xdr:rowOff>1066800</xdr:rowOff>
    </xdr:to>
    <xdr:pic>
      <xdr:nvPicPr>
        <xdr:cNvPr id="16" name="Рисунок 37" descr="222.jpg"/>
        <xdr:cNvPicPr preferRelativeResize="1">
          <a:picLocks noChangeAspect="1"/>
        </xdr:cNvPicPr>
      </xdr:nvPicPr>
      <xdr:blipFill>
        <a:blip r:embed="rId14"/>
        <a:stretch>
          <a:fillRect/>
        </a:stretch>
      </xdr:blipFill>
      <xdr:spPr>
        <a:xfrm>
          <a:off x="352425" y="36309300"/>
          <a:ext cx="876300" cy="1066800"/>
        </a:xfrm>
        <a:prstGeom prst="rect">
          <a:avLst/>
        </a:prstGeom>
        <a:noFill/>
        <a:ln w="9525" cmpd="sng">
          <a:noFill/>
        </a:ln>
      </xdr:spPr>
    </xdr:pic>
    <xdr:clientData/>
  </xdr:twoCellAnchor>
  <xdr:twoCellAnchor>
    <xdr:from>
      <xdr:col>1</xdr:col>
      <xdr:colOff>0</xdr:colOff>
      <xdr:row>92</xdr:row>
      <xdr:rowOff>0</xdr:rowOff>
    </xdr:from>
    <xdr:to>
      <xdr:col>1</xdr:col>
      <xdr:colOff>876300</xdr:colOff>
      <xdr:row>92</xdr:row>
      <xdr:rowOff>1114425</xdr:rowOff>
    </xdr:to>
    <xdr:pic>
      <xdr:nvPicPr>
        <xdr:cNvPr id="17" name="Рисунок 40" descr="22.jpg"/>
        <xdr:cNvPicPr preferRelativeResize="1">
          <a:picLocks noChangeAspect="1"/>
        </xdr:cNvPicPr>
      </xdr:nvPicPr>
      <xdr:blipFill>
        <a:blip r:embed="rId15"/>
        <a:stretch>
          <a:fillRect/>
        </a:stretch>
      </xdr:blipFill>
      <xdr:spPr>
        <a:xfrm>
          <a:off x="352425" y="37376100"/>
          <a:ext cx="876300" cy="1114425"/>
        </a:xfrm>
        <a:prstGeom prst="rect">
          <a:avLst/>
        </a:prstGeom>
        <a:noFill/>
        <a:ln w="9525" cmpd="sng">
          <a:noFill/>
        </a:ln>
      </xdr:spPr>
    </xdr:pic>
    <xdr:clientData/>
  </xdr:twoCellAnchor>
  <xdr:twoCellAnchor>
    <xdr:from>
      <xdr:col>1</xdr:col>
      <xdr:colOff>0</xdr:colOff>
      <xdr:row>93</xdr:row>
      <xdr:rowOff>0</xdr:rowOff>
    </xdr:from>
    <xdr:to>
      <xdr:col>1</xdr:col>
      <xdr:colOff>876300</xdr:colOff>
      <xdr:row>94</xdr:row>
      <xdr:rowOff>0</xdr:rowOff>
    </xdr:to>
    <xdr:pic>
      <xdr:nvPicPr>
        <xdr:cNvPr id="18" name="Рисунок 41" descr="22.jpg"/>
        <xdr:cNvPicPr preferRelativeResize="1">
          <a:picLocks noChangeAspect="1"/>
        </xdr:cNvPicPr>
      </xdr:nvPicPr>
      <xdr:blipFill>
        <a:blip r:embed="rId16"/>
        <a:stretch>
          <a:fillRect/>
        </a:stretch>
      </xdr:blipFill>
      <xdr:spPr>
        <a:xfrm>
          <a:off x="352425" y="38490525"/>
          <a:ext cx="876300" cy="1085850"/>
        </a:xfrm>
        <a:prstGeom prst="rect">
          <a:avLst/>
        </a:prstGeom>
        <a:noFill/>
        <a:ln w="9525" cmpd="sng">
          <a:noFill/>
        </a:ln>
      </xdr:spPr>
    </xdr:pic>
    <xdr:clientData/>
  </xdr:twoCellAnchor>
  <xdr:twoCellAnchor>
    <xdr:from>
      <xdr:col>1</xdr:col>
      <xdr:colOff>0</xdr:colOff>
      <xdr:row>94</xdr:row>
      <xdr:rowOff>0</xdr:rowOff>
    </xdr:from>
    <xdr:to>
      <xdr:col>1</xdr:col>
      <xdr:colOff>876300</xdr:colOff>
      <xdr:row>95</xdr:row>
      <xdr:rowOff>0</xdr:rowOff>
    </xdr:to>
    <xdr:pic>
      <xdr:nvPicPr>
        <xdr:cNvPr id="19" name="Рисунок 46" descr="222.jpg"/>
        <xdr:cNvPicPr preferRelativeResize="1">
          <a:picLocks noChangeAspect="1"/>
        </xdr:cNvPicPr>
      </xdr:nvPicPr>
      <xdr:blipFill>
        <a:blip r:embed="rId17"/>
        <a:stretch>
          <a:fillRect/>
        </a:stretch>
      </xdr:blipFill>
      <xdr:spPr>
        <a:xfrm>
          <a:off x="352425" y="39576375"/>
          <a:ext cx="876300" cy="1200150"/>
        </a:xfrm>
        <a:prstGeom prst="rect">
          <a:avLst/>
        </a:prstGeom>
        <a:noFill/>
        <a:ln w="9525" cmpd="sng">
          <a:noFill/>
        </a:ln>
      </xdr:spPr>
    </xdr:pic>
    <xdr:clientData/>
  </xdr:twoCellAnchor>
  <xdr:twoCellAnchor>
    <xdr:from>
      <xdr:col>1</xdr:col>
      <xdr:colOff>0</xdr:colOff>
      <xdr:row>95</xdr:row>
      <xdr:rowOff>0</xdr:rowOff>
    </xdr:from>
    <xdr:to>
      <xdr:col>1</xdr:col>
      <xdr:colOff>876300</xdr:colOff>
      <xdr:row>96</xdr:row>
      <xdr:rowOff>0</xdr:rowOff>
    </xdr:to>
    <xdr:pic>
      <xdr:nvPicPr>
        <xdr:cNvPr id="20" name="Рисунок 50" descr="22.jpg"/>
        <xdr:cNvPicPr preferRelativeResize="1">
          <a:picLocks noChangeAspect="1"/>
        </xdr:cNvPicPr>
      </xdr:nvPicPr>
      <xdr:blipFill>
        <a:blip r:embed="rId18"/>
        <a:stretch>
          <a:fillRect/>
        </a:stretch>
      </xdr:blipFill>
      <xdr:spPr>
        <a:xfrm>
          <a:off x="352425" y="40776525"/>
          <a:ext cx="876300" cy="1000125"/>
        </a:xfrm>
        <a:prstGeom prst="rect">
          <a:avLst/>
        </a:prstGeom>
        <a:noFill/>
        <a:ln w="9525" cmpd="sng">
          <a:noFill/>
        </a:ln>
      </xdr:spPr>
    </xdr:pic>
    <xdr:clientData/>
  </xdr:twoCellAnchor>
  <xdr:twoCellAnchor>
    <xdr:from>
      <xdr:col>1</xdr:col>
      <xdr:colOff>0</xdr:colOff>
      <xdr:row>96</xdr:row>
      <xdr:rowOff>0</xdr:rowOff>
    </xdr:from>
    <xdr:to>
      <xdr:col>1</xdr:col>
      <xdr:colOff>876300</xdr:colOff>
      <xdr:row>97</xdr:row>
      <xdr:rowOff>0</xdr:rowOff>
    </xdr:to>
    <xdr:pic>
      <xdr:nvPicPr>
        <xdr:cNvPr id="21" name="Рисунок 52" descr="22.jpg"/>
        <xdr:cNvPicPr preferRelativeResize="1">
          <a:picLocks noChangeAspect="1"/>
        </xdr:cNvPicPr>
      </xdr:nvPicPr>
      <xdr:blipFill>
        <a:blip r:embed="rId19"/>
        <a:stretch>
          <a:fillRect/>
        </a:stretch>
      </xdr:blipFill>
      <xdr:spPr>
        <a:xfrm>
          <a:off x="352425" y="41776650"/>
          <a:ext cx="876300" cy="962025"/>
        </a:xfrm>
        <a:prstGeom prst="rect">
          <a:avLst/>
        </a:prstGeom>
        <a:noFill/>
        <a:ln w="9525" cmpd="sng">
          <a:noFill/>
        </a:ln>
      </xdr:spPr>
    </xdr:pic>
    <xdr:clientData/>
  </xdr:twoCellAnchor>
  <xdr:twoCellAnchor>
    <xdr:from>
      <xdr:col>1</xdr:col>
      <xdr:colOff>0</xdr:colOff>
      <xdr:row>98</xdr:row>
      <xdr:rowOff>0</xdr:rowOff>
    </xdr:from>
    <xdr:to>
      <xdr:col>1</xdr:col>
      <xdr:colOff>876300</xdr:colOff>
      <xdr:row>98</xdr:row>
      <xdr:rowOff>1209675</xdr:rowOff>
    </xdr:to>
    <xdr:pic>
      <xdr:nvPicPr>
        <xdr:cNvPr id="22" name="Рисунок 53" descr="222.jpg"/>
        <xdr:cNvPicPr preferRelativeResize="1">
          <a:picLocks noChangeAspect="1"/>
        </xdr:cNvPicPr>
      </xdr:nvPicPr>
      <xdr:blipFill>
        <a:blip r:embed="rId20"/>
        <a:stretch>
          <a:fillRect/>
        </a:stretch>
      </xdr:blipFill>
      <xdr:spPr>
        <a:xfrm>
          <a:off x="352425" y="42938700"/>
          <a:ext cx="876300" cy="1209675"/>
        </a:xfrm>
        <a:prstGeom prst="rect">
          <a:avLst/>
        </a:prstGeom>
        <a:noFill/>
        <a:ln w="9525" cmpd="sng">
          <a:noFill/>
        </a:ln>
      </xdr:spPr>
    </xdr:pic>
    <xdr:clientData/>
  </xdr:twoCellAnchor>
  <xdr:twoCellAnchor>
    <xdr:from>
      <xdr:col>1</xdr:col>
      <xdr:colOff>0</xdr:colOff>
      <xdr:row>99</xdr:row>
      <xdr:rowOff>0</xdr:rowOff>
    </xdr:from>
    <xdr:to>
      <xdr:col>1</xdr:col>
      <xdr:colOff>876300</xdr:colOff>
      <xdr:row>100</xdr:row>
      <xdr:rowOff>0</xdr:rowOff>
    </xdr:to>
    <xdr:pic>
      <xdr:nvPicPr>
        <xdr:cNvPr id="23" name="Рисунок 54" descr="222.jpg"/>
        <xdr:cNvPicPr preferRelativeResize="1">
          <a:picLocks noChangeAspect="1"/>
        </xdr:cNvPicPr>
      </xdr:nvPicPr>
      <xdr:blipFill>
        <a:blip r:embed="rId21"/>
        <a:stretch>
          <a:fillRect/>
        </a:stretch>
      </xdr:blipFill>
      <xdr:spPr>
        <a:xfrm>
          <a:off x="352425" y="44157900"/>
          <a:ext cx="876300" cy="1143000"/>
        </a:xfrm>
        <a:prstGeom prst="rect">
          <a:avLst/>
        </a:prstGeom>
        <a:noFill/>
        <a:ln w="9525" cmpd="sng">
          <a:noFill/>
        </a:ln>
      </xdr:spPr>
    </xdr:pic>
    <xdr:clientData/>
  </xdr:twoCellAnchor>
  <xdr:twoCellAnchor>
    <xdr:from>
      <xdr:col>1</xdr:col>
      <xdr:colOff>0</xdr:colOff>
      <xdr:row>100</xdr:row>
      <xdr:rowOff>0</xdr:rowOff>
    </xdr:from>
    <xdr:to>
      <xdr:col>1</xdr:col>
      <xdr:colOff>876300</xdr:colOff>
      <xdr:row>100</xdr:row>
      <xdr:rowOff>1152525</xdr:rowOff>
    </xdr:to>
    <xdr:pic>
      <xdr:nvPicPr>
        <xdr:cNvPr id="24" name="Рисунок 55" descr="222.jpg"/>
        <xdr:cNvPicPr preferRelativeResize="1">
          <a:picLocks noChangeAspect="1"/>
        </xdr:cNvPicPr>
      </xdr:nvPicPr>
      <xdr:blipFill>
        <a:blip r:embed="rId22"/>
        <a:stretch>
          <a:fillRect/>
        </a:stretch>
      </xdr:blipFill>
      <xdr:spPr>
        <a:xfrm>
          <a:off x="352425" y="45300900"/>
          <a:ext cx="876300" cy="1152525"/>
        </a:xfrm>
        <a:prstGeom prst="rect">
          <a:avLst/>
        </a:prstGeom>
        <a:noFill/>
        <a:ln w="9525" cmpd="sng">
          <a:noFill/>
        </a:ln>
      </xdr:spPr>
    </xdr:pic>
    <xdr:clientData/>
  </xdr:twoCellAnchor>
  <xdr:twoCellAnchor>
    <xdr:from>
      <xdr:col>1</xdr:col>
      <xdr:colOff>0</xdr:colOff>
      <xdr:row>101</xdr:row>
      <xdr:rowOff>0</xdr:rowOff>
    </xdr:from>
    <xdr:to>
      <xdr:col>1</xdr:col>
      <xdr:colOff>876300</xdr:colOff>
      <xdr:row>102</xdr:row>
      <xdr:rowOff>0</xdr:rowOff>
    </xdr:to>
    <xdr:pic>
      <xdr:nvPicPr>
        <xdr:cNvPr id="25" name="Рисунок 56" descr="222.jpg"/>
        <xdr:cNvPicPr preferRelativeResize="1">
          <a:picLocks noChangeAspect="1"/>
        </xdr:cNvPicPr>
      </xdr:nvPicPr>
      <xdr:blipFill>
        <a:blip r:embed="rId23"/>
        <a:stretch>
          <a:fillRect/>
        </a:stretch>
      </xdr:blipFill>
      <xdr:spPr>
        <a:xfrm>
          <a:off x="352425" y="46462950"/>
          <a:ext cx="876300" cy="1143000"/>
        </a:xfrm>
        <a:prstGeom prst="rect">
          <a:avLst/>
        </a:prstGeom>
        <a:noFill/>
        <a:ln w="9525" cmpd="sng">
          <a:noFill/>
        </a:ln>
      </xdr:spPr>
    </xdr:pic>
    <xdr:clientData/>
  </xdr:twoCellAnchor>
  <xdr:twoCellAnchor>
    <xdr:from>
      <xdr:col>1</xdr:col>
      <xdr:colOff>0</xdr:colOff>
      <xdr:row>102</xdr:row>
      <xdr:rowOff>0</xdr:rowOff>
    </xdr:from>
    <xdr:to>
      <xdr:col>1</xdr:col>
      <xdr:colOff>876300</xdr:colOff>
      <xdr:row>103</xdr:row>
      <xdr:rowOff>9525</xdr:rowOff>
    </xdr:to>
    <xdr:pic>
      <xdr:nvPicPr>
        <xdr:cNvPr id="26" name="Рисунок 57" descr="22.jpg"/>
        <xdr:cNvPicPr preferRelativeResize="1">
          <a:picLocks noChangeAspect="1"/>
        </xdr:cNvPicPr>
      </xdr:nvPicPr>
      <xdr:blipFill>
        <a:blip r:embed="rId24"/>
        <a:stretch>
          <a:fillRect/>
        </a:stretch>
      </xdr:blipFill>
      <xdr:spPr>
        <a:xfrm>
          <a:off x="352425" y="47605950"/>
          <a:ext cx="876300" cy="1076325"/>
        </a:xfrm>
        <a:prstGeom prst="rect">
          <a:avLst/>
        </a:prstGeom>
        <a:noFill/>
        <a:ln w="9525" cmpd="sng">
          <a:noFill/>
        </a:ln>
      </xdr:spPr>
    </xdr:pic>
    <xdr:clientData/>
  </xdr:twoCellAnchor>
  <xdr:twoCellAnchor>
    <xdr:from>
      <xdr:col>1</xdr:col>
      <xdr:colOff>0</xdr:colOff>
      <xdr:row>104</xdr:row>
      <xdr:rowOff>0</xdr:rowOff>
    </xdr:from>
    <xdr:to>
      <xdr:col>1</xdr:col>
      <xdr:colOff>876300</xdr:colOff>
      <xdr:row>104</xdr:row>
      <xdr:rowOff>1057275</xdr:rowOff>
    </xdr:to>
    <xdr:pic>
      <xdr:nvPicPr>
        <xdr:cNvPr id="27" name="Рисунок 58" descr="22.jpg"/>
        <xdr:cNvPicPr preferRelativeResize="1">
          <a:picLocks noChangeAspect="1"/>
        </xdr:cNvPicPr>
      </xdr:nvPicPr>
      <xdr:blipFill>
        <a:blip r:embed="rId25"/>
        <a:stretch>
          <a:fillRect/>
        </a:stretch>
      </xdr:blipFill>
      <xdr:spPr>
        <a:xfrm>
          <a:off x="352425" y="49825275"/>
          <a:ext cx="876300" cy="1057275"/>
        </a:xfrm>
        <a:prstGeom prst="rect">
          <a:avLst/>
        </a:prstGeom>
        <a:noFill/>
        <a:ln w="9525" cmpd="sng">
          <a:noFill/>
        </a:ln>
      </xdr:spPr>
    </xdr:pic>
    <xdr:clientData/>
  </xdr:twoCellAnchor>
  <xdr:twoCellAnchor>
    <xdr:from>
      <xdr:col>1</xdr:col>
      <xdr:colOff>0</xdr:colOff>
      <xdr:row>106</xdr:row>
      <xdr:rowOff>9525</xdr:rowOff>
    </xdr:from>
    <xdr:to>
      <xdr:col>1</xdr:col>
      <xdr:colOff>876300</xdr:colOff>
      <xdr:row>106</xdr:row>
      <xdr:rowOff>1190625</xdr:rowOff>
    </xdr:to>
    <xdr:pic>
      <xdr:nvPicPr>
        <xdr:cNvPr id="28" name="Рисунок 61" descr="22.jpg"/>
        <xdr:cNvPicPr preferRelativeResize="1">
          <a:picLocks noChangeAspect="1"/>
        </xdr:cNvPicPr>
      </xdr:nvPicPr>
      <xdr:blipFill>
        <a:blip r:embed="rId26"/>
        <a:stretch>
          <a:fillRect/>
        </a:stretch>
      </xdr:blipFill>
      <xdr:spPr>
        <a:xfrm>
          <a:off x="352425" y="52082700"/>
          <a:ext cx="876300" cy="1181100"/>
        </a:xfrm>
        <a:prstGeom prst="rect">
          <a:avLst/>
        </a:prstGeom>
        <a:noFill/>
        <a:ln w="9525" cmpd="sng">
          <a:noFill/>
        </a:ln>
      </xdr:spPr>
    </xdr:pic>
    <xdr:clientData/>
  </xdr:twoCellAnchor>
  <xdr:twoCellAnchor>
    <xdr:from>
      <xdr:col>1</xdr:col>
      <xdr:colOff>0</xdr:colOff>
      <xdr:row>105</xdr:row>
      <xdr:rowOff>0</xdr:rowOff>
    </xdr:from>
    <xdr:to>
      <xdr:col>1</xdr:col>
      <xdr:colOff>876300</xdr:colOff>
      <xdr:row>106</xdr:row>
      <xdr:rowOff>0</xdr:rowOff>
    </xdr:to>
    <xdr:pic>
      <xdr:nvPicPr>
        <xdr:cNvPr id="29" name="Рисунок 62" descr="222.jpg"/>
        <xdr:cNvPicPr preferRelativeResize="1">
          <a:picLocks noChangeAspect="1"/>
        </xdr:cNvPicPr>
      </xdr:nvPicPr>
      <xdr:blipFill>
        <a:blip r:embed="rId27"/>
        <a:stretch>
          <a:fillRect/>
        </a:stretch>
      </xdr:blipFill>
      <xdr:spPr>
        <a:xfrm>
          <a:off x="352425" y="50892075"/>
          <a:ext cx="876300" cy="1181100"/>
        </a:xfrm>
        <a:prstGeom prst="rect">
          <a:avLst/>
        </a:prstGeom>
        <a:noFill/>
        <a:ln w="9525" cmpd="sng">
          <a:noFill/>
        </a:ln>
      </xdr:spPr>
    </xdr:pic>
    <xdr:clientData/>
  </xdr:twoCellAnchor>
  <xdr:twoCellAnchor>
    <xdr:from>
      <xdr:col>1</xdr:col>
      <xdr:colOff>0</xdr:colOff>
      <xdr:row>103</xdr:row>
      <xdr:rowOff>0</xdr:rowOff>
    </xdr:from>
    <xdr:to>
      <xdr:col>1</xdr:col>
      <xdr:colOff>876300</xdr:colOff>
      <xdr:row>104</xdr:row>
      <xdr:rowOff>0</xdr:rowOff>
    </xdr:to>
    <xdr:pic>
      <xdr:nvPicPr>
        <xdr:cNvPr id="30" name="Рисунок 63" descr="222.jpg"/>
        <xdr:cNvPicPr preferRelativeResize="1">
          <a:picLocks noChangeAspect="1"/>
        </xdr:cNvPicPr>
      </xdr:nvPicPr>
      <xdr:blipFill>
        <a:blip r:embed="rId28"/>
        <a:stretch>
          <a:fillRect/>
        </a:stretch>
      </xdr:blipFill>
      <xdr:spPr>
        <a:xfrm>
          <a:off x="352425" y="48672750"/>
          <a:ext cx="876300" cy="1152525"/>
        </a:xfrm>
        <a:prstGeom prst="rect">
          <a:avLst/>
        </a:prstGeom>
        <a:noFill/>
        <a:ln w="9525" cmpd="sng">
          <a:noFill/>
        </a:ln>
      </xdr:spPr>
    </xdr:pic>
    <xdr:clientData/>
  </xdr:twoCellAnchor>
  <xdr:twoCellAnchor>
    <xdr:from>
      <xdr:col>1</xdr:col>
      <xdr:colOff>0</xdr:colOff>
      <xdr:row>107</xdr:row>
      <xdr:rowOff>0</xdr:rowOff>
    </xdr:from>
    <xdr:to>
      <xdr:col>1</xdr:col>
      <xdr:colOff>876300</xdr:colOff>
      <xdr:row>108</xdr:row>
      <xdr:rowOff>0</xdr:rowOff>
    </xdr:to>
    <xdr:pic>
      <xdr:nvPicPr>
        <xdr:cNvPr id="31" name="Рисунок 64" descr="22.jpg"/>
        <xdr:cNvPicPr preferRelativeResize="1">
          <a:picLocks noChangeAspect="1"/>
        </xdr:cNvPicPr>
      </xdr:nvPicPr>
      <xdr:blipFill>
        <a:blip r:embed="rId29"/>
        <a:stretch>
          <a:fillRect/>
        </a:stretch>
      </xdr:blipFill>
      <xdr:spPr>
        <a:xfrm>
          <a:off x="352425" y="53263800"/>
          <a:ext cx="876300" cy="1038225"/>
        </a:xfrm>
        <a:prstGeom prst="rect">
          <a:avLst/>
        </a:prstGeom>
        <a:noFill/>
        <a:ln w="9525" cmpd="sng">
          <a:noFill/>
        </a:ln>
      </xdr:spPr>
    </xdr:pic>
    <xdr:clientData/>
  </xdr:twoCellAnchor>
  <xdr:twoCellAnchor>
    <xdr:from>
      <xdr:col>1</xdr:col>
      <xdr:colOff>0</xdr:colOff>
      <xdr:row>108</xdr:row>
      <xdr:rowOff>0</xdr:rowOff>
    </xdr:from>
    <xdr:to>
      <xdr:col>1</xdr:col>
      <xdr:colOff>876300</xdr:colOff>
      <xdr:row>109</xdr:row>
      <xdr:rowOff>0</xdr:rowOff>
    </xdr:to>
    <xdr:pic>
      <xdr:nvPicPr>
        <xdr:cNvPr id="32" name="Рисунок 65" descr="222.jpg"/>
        <xdr:cNvPicPr preferRelativeResize="1">
          <a:picLocks noChangeAspect="1"/>
        </xdr:cNvPicPr>
      </xdr:nvPicPr>
      <xdr:blipFill>
        <a:blip r:embed="rId30"/>
        <a:stretch>
          <a:fillRect/>
        </a:stretch>
      </xdr:blipFill>
      <xdr:spPr>
        <a:xfrm>
          <a:off x="352425" y="54302025"/>
          <a:ext cx="876300" cy="1057275"/>
        </a:xfrm>
        <a:prstGeom prst="rect">
          <a:avLst/>
        </a:prstGeom>
        <a:noFill/>
        <a:ln w="9525" cmpd="sng">
          <a:noFill/>
        </a:ln>
      </xdr:spPr>
    </xdr:pic>
    <xdr:clientData/>
  </xdr:twoCellAnchor>
  <xdr:twoCellAnchor>
    <xdr:from>
      <xdr:col>1</xdr:col>
      <xdr:colOff>0</xdr:colOff>
      <xdr:row>109</xdr:row>
      <xdr:rowOff>0</xdr:rowOff>
    </xdr:from>
    <xdr:to>
      <xdr:col>1</xdr:col>
      <xdr:colOff>876300</xdr:colOff>
      <xdr:row>110</xdr:row>
      <xdr:rowOff>0</xdr:rowOff>
    </xdr:to>
    <xdr:pic>
      <xdr:nvPicPr>
        <xdr:cNvPr id="33" name="Рисунок 66" descr="222.jpg"/>
        <xdr:cNvPicPr preferRelativeResize="1">
          <a:picLocks noChangeAspect="1"/>
        </xdr:cNvPicPr>
      </xdr:nvPicPr>
      <xdr:blipFill>
        <a:blip r:embed="rId31"/>
        <a:stretch>
          <a:fillRect/>
        </a:stretch>
      </xdr:blipFill>
      <xdr:spPr>
        <a:xfrm>
          <a:off x="352425" y="55359300"/>
          <a:ext cx="876300" cy="1066800"/>
        </a:xfrm>
        <a:prstGeom prst="rect">
          <a:avLst/>
        </a:prstGeom>
        <a:noFill/>
        <a:ln w="9525" cmpd="sng">
          <a:noFill/>
        </a:ln>
      </xdr:spPr>
    </xdr:pic>
    <xdr:clientData/>
  </xdr:twoCellAnchor>
  <xdr:twoCellAnchor>
    <xdr:from>
      <xdr:col>1</xdr:col>
      <xdr:colOff>9525</xdr:colOff>
      <xdr:row>111</xdr:row>
      <xdr:rowOff>0</xdr:rowOff>
    </xdr:from>
    <xdr:to>
      <xdr:col>2</xdr:col>
      <xdr:colOff>0</xdr:colOff>
      <xdr:row>112</xdr:row>
      <xdr:rowOff>0</xdr:rowOff>
    </xdr:to>
    <xdr:pic>
      <xdr:nvPicPr>
        <xdr:cNvPr id="34" name="Рисунок 69" descr="22.jpg"/>
        <xdr:cNvPicPr preferRelativeResize="1">
          <a:picLocks noChangeAspect="1"/>
        </xdr:cNvPicPr>
      </xdr:nvPicPr>
      <xdr:blipFill>
        <a:blip r:embed="rId32"/>
        <a:stretch>
          <a:fillRect/>
        </a:stretch>
      </xdr:blipFill>
      <xdr:spPr>
        <a:xfrm>
          <a:off x="361950" y="57521475"/>
          <a:ext cx="876300" cy="1085850"/>
        </a:xfrm>
        <a:prstGeom prst="rect">
          <a:avLst/>
        </a:prstGeom>
        <a:noFill/>
        <a:ln w="9525" cmpd="sng">
          <a:noFill/>
        </a:ln>
      </xdr:spPr>
    </xdr:pic>
    <xdr:clientData/>
  </xdr:twoCellAnchor>
  <xdr:twoCellAnchor>
    <xdr:from>
      <xdr:col>1</xdr:col>
      <xdr:colOff>19050</xdr:colOff>
      <xdr:row>112</xdr:row>
      <xdr:rowOff>9525</xdr:rowOff>
    </xdr:from>
    <xdr:to>
      <xdr:col>2</xdr:col>
      <xdr:colOff>0</xdr:colOff>
      <xdr:row>112</xdr:row>
      <xdr:rowOff>962025</xdr:rowOff>
    </xdr:to>
    <xdr:pic>
      <xdr:nvPicPr>
        <xdr:cNvPr id="35" name="Рисунок 71" descr="22.jpg"/>
        <xdr:cNvPicPr preferRelativeResize="1">
          <a:picLocks noChangeAspect="1"/>
        </xdr:cNvPicPr>
      </xdr:nvPicPr>
      <xdr:blipFill>
        <a:blip r:embed="rId33"/>
        <a:stretch>
          <a:fillRect/>
        </a:stretch>
      </xdr:blipFill>
      <xdr:spPr>
        <a:xfrm>
          <a:off x="371475" y="58616850"/>
          <a:ext cx="866775" cy="952500"/>
        </a:xfrm>
        <a:prstGeom prst="rect">
          <a:avLst/>
        </a:prstGeom>
        <a:noFill/>
        <a:ln w="9525" cmpd="sng">
          <a:noFill/>
        </a:ln>
      </xdr:spPr>
    </xdr:pic>
    <xdr:clientData/>
  </xdr:twoCellAnchor>
  <xdr:twoCellAnchor>
    <xdr:from>
      <xdr:col>1</xdr:col>
      <xdr:colOff>0</xdr:colOff>
      <xdr:row>110</xdr:row>
      <xdr:rowOff>0</xdr:rowOff>
    </xdr:from>
    <xdr:to>
      <xdr:col>1</xdr:col>
      <xdr:colOff>876300</xdr:colOff>
      <xdr:row>111</xdr:row>
      <xdr:rowOff>0</xdr:rowOff>
    </xdr:to>
    <xdr:pic>
      <xdr:nvPicPr>
        <xdr:cNvPr id="36" name="Рисунок 72" descr="222.jpg"/>
        <xdr:cNvPicPr preferRelativeResize="1">
          <a:picLocks noChangeAspect="1"/>
        </xdr:cNvPicPr>
      </xdr:nvPicPr>
      <xdr:blipFill>
        <a:blip r:embed="rId34"/>
        <a:stretch>
          <a:fillRect/>
        </a:stretch>
      </xdr:blipFill>
      <xdr:spPr>
        <a:xfrm>
          <a:off x="352425" y="56426100"/>
          <a:ext cx="876300" cy="1095375"/>
        </a:xfrm>
        <a:prstGeom prst="rect">
          <a:avLst/>
        </a:prstGeom>
        <a:noFill/>
        <a:ln w="9525" cmpd="sng">
          <a:noFill/>
        </a:ln>
      </xdr:spPr>
    </xdr:pic>
    <xdr:clientData/>
  </xdr:twoCellAnchor>
  <xdr:twoCellAnchor>
    <xdr:from>
      <xdr:col>1</xdr:col>
      <xdr:colOff>0</xdr:colOff>
      <xdr:row>113</xdr:row>
      <xdr:rowOff>0</xdr:rowOff>
    </xdr:from>
    <xdr:to>
      <xdr:col>1</xdr:col>
      <xdr:colOff>876300</xdr:colOff>
      <xdr:row>114</xdr:row>
      <xdr:rowOff>0</xdr:rowOff>
    </xdr:to>
    <xdr:pic>
      <xdr:nvPicPr>
        <xdr:cNvPr id="37" name="Рисунок 73" descr="22.jpg"/>
        <xdr:cNvPicPr preferRelativeResize="1">
          <a:picLocks noChangeAspect="1"/>
        </xdr:cNvPicPr>
      </xdr:nvPicPr>
      <xdr:blipFill>
        <a:blip r:embed="rId35"/>
        <a:stretch>
          <a:fillRect/>
        </a:stretch>
      </xdr:blipFill>
      <xdr:spPr>
        <a:xfrm>
          <a:off x="352425" y="59578875"/>
          <a:ext cx="876300" cy="1047750"/>
        </a:xfrm>
        <a:prstGeom prst="rect">
          <a:avLst/>
        </a:prstGeom>
        <a:noFill/>
        <a:ln w="9525" cmpd="sng">
          <a:noFill/>
        </a:ln>
      </xdr:spPr>
    </xdr:pic>
    <xdr:clientData/>
  </xdr:twoCellAnchor>
  <xdr:twoCellAnchor>
    <xdr:from>
      <xdr:col>1</xdr:col>
      <xdr:colOff>0</xdr:colOff>
      <xdr:row>114</xdr:row>
      <xdr:rowOff>0</xdr:rowOff>
    </xdr:from>
    <xdr:to>
      <xdr:col>1</xdr:col>
      <xdr:colOff>876300</xdr:colOff>
      <xdr:row>115</xdr:row>
      <xdr:rowOff>0</xdr:rowOff>
    </xdr:to>
    <xdr:pic>
      <xdr:nvPicPr>
        <xdr:cNvPr id="38" name="Рисунок 74" descr="222.jpg"/>
        <xdr:cNvPicPr preferRelativeResize="1">
          <a:picLocks noChangeAspect="1"/>
        </xdr:cNvPicPr>
      </xdr:nvPicPr>
      <xdr:blipFill>
        <a:blip r:embed="rId36"/>
        <a:stretch>
          <a:fillRect/>
        </a:stretch>
      </xdr:blipFill>
      <xdr:spPr>
        <a:xfrm>
          <a:off x="352425" y="60626625"/>
          <a:ext cx="876300" cy="1085850"/>
        </a:xfrm>
        <a:prstGeom prst="rect">
          <a:avLst/>
        </a:prstGeom>
        <a:noFill/>
        <a:ln w="9525" cmpd="sng">
          <a:noFill/>
        </a:ln>
      </xdr:spPr>
    </xdr:pic>
    <xdr:clientData/>
  </xdr:twoCellAnchor>
  <xdr:twoCellAnchor>
    <xdr:from>
      <xdr:col>1</xdr:col>
      <xdr:colOff>0</xdr:colOff>
      <xdr:row>115</xdr:row>
      <xdr:rowOff>0</xdr:rowOff>
    </xdr:from>
    <xdr:to>
      <xdr:col>1</xdr:col>
      <xdr:colOff>876300</xdr:colOff>
      <xdr:row>116</xdr:row>
      <xdr:rowOff>9525</xdr:rowOff>
    </xdr:to>
    <xdr:pic>
      <xdr:nvPicPr>
        <xdr:cNvPr id="39" name="Рисунок 75" descr="22.jpg"/>
        <xdr:cNvPicPr preferRelativeResize="1">
          <a:picLocks noChangeAspect="1"/>
        </xdr:cNvPicPr>
      </xdr:nvPicPr>
      <xdr:blipFill>
        <a:blip r:embed="rId37"/>
        <a:stretch>
          <a:fillRect/>
        </a:stretch>
      </xdr:blipFill>
      <xdr:spPr>
        <a:xfrm>
          <a:off x="352425" y="61712475"/>
          <a:ext cx="876300" cy="1104900"/>
        </a:xfrm>
        <a:prstGeom prst="rect">
          <a:avLst/>
        </a:prstGeom>
        <a:noFill/>
        <a:ln w="9525" cmpd="sng">
          <a:noFill/>
        </a:ln>
      </xdr:spPr>
    </xdr:pic>
    <xdr:clientData/>
  </xdr:twoCellAnchor>
  <xdr:twoCellAnchor>
    <xdr:from>
      <xdr:col>1</xdr:col>
      <xdr:colOff>0</xdr:colOff>
      <xdr:row>116</xdr:row>
      <xdr:rowOff>0</xdr:rowOff>
    </xdr:from>
    <xdr:to>
      <xdr:col>1</xdr:col>
      <xdr:colOff>876300</xdr:colOff>
      <xdr:row>117</xdr:row>
      <xdr:rowOff>0</xdr:rowOff>
    </xdr:to>
    <xdr:pic>
      <xdr:nvPicPr>
        <xdr:cNvPr id="40" name="Рисунок 76" descr="22.jpg"/>
        <xdr:cNvPicPr preferRelativeResize="1">
          <a:picLocks noChangeAspect="1"/>
        </xdr:cNvPicPr>
      </xdr:nvPicPr>
      <xdr:blipFill>
        <a:blip r:embed="rId38"/>
        <a:stretch>
          <a:fillRect/>
        </a:stretch>
      </xdr:blipFill>
      <xdr:spPr>
        <a:xfrm>
          <a:off x="352425" y="62807850"/>
          <a:ext cx="876300" cy="1076325"/>
        </a:xfrm>
        <a:prstGeom prst="rect">
          <a:avLst/>
        </a:prstGeom>
        <a:noFill/>
        <a:ln w="9525" cmpd="sng">
          <a:noFill/>
        </a:ln>
      </xdr:spPr>
    </xdr:pic>
    <xdr:clientData/>
  </xdr:twoCellAnchor>
  <xdr:twoCellAnchor>
    <xdr:from>
      <xdr:col>1</xdr:col>
      <xdr:colOff>0</xdr:colOff>
      <xdr:row>117</xdr:row>
      <xdr:rowOff>0</xdr:rowOff>
    </xdr:from>
    <xdr:to>
      <xdr:col>1</xdr:col>
      <xdr:colOff>876300</xdr:colOff>
      <xdr:row>117</xdr:row>
      <xdr:rowOff>1000125</xdr:rowOff>
    </xdr:to>
    <xdr:pic>
      <xdr:nvPicPr>
        <xdr:cNvPr id="41" name="Рисунок 77" descr="222.jpg"/>
        <xdr:cNvPicPr preferRelativeResize="1">
          <a:picLocks noChangeAspect="1"/>
        </xdr:cNvPicPr>
      </xdr:nvPicPr>
      <xdr:blipFill>
        <a:blip r:embed="rId39"/>
        <a:stretch>
          <a:fillRect/>
        </a:stretch>
      </xdr:blipFill>
      <xdr:spPr>
        <a:xfrm>
          <a:off x="352425" y="63884175"/>
          <a:ext cx="876300" cy="1000125"/>
        </a:xfrm>
        <a:prstGeom prst="rect">
          <a:avLst/>
        </a:prstGeom>
        <a:noFill/>
        <a:ln w="9525" cmpd="sng">
          <a:noFill/>
        </a:ln>
      </xdr:spPr>
    </xdr:pic>
    <xdr:clientData/>
  </xdr:twoCellAnchor>
  <xdr:twoCellAnchor>
    <xdr:from>
      <xdr:col>1</xdr:col>
      <xdr:colOff>0</xdr:colOff>
      <xdr:row>118</xdr:row>
      <xdr:rowOff>0</xdr:rowOff>
    </xdr:from>
    <xdr:to>
      <xdr:col>1</xdr:col>
      <xdr:colOff>876300</xdr:colOff>
      <xdr:row>119</xdr:row>
      <xdr:rowOff>0</xdr:rowOff>
    </xdr:to>
    <xdr:pic>
      <xdr:nvPicPr>
        <xdr:cNvPr id="42" name="Рисунок 78" descr="22.jpg"/>
        <xdr:cNvPicPr preferRelativeResize="1">
          <a:picLocks noChangeAspect="1"/>
        </xdr:cNvPicPr>
      </xdr:nvPicPr>
      <xdr:blipFill>
        <a:blip r:embed="rId40"/>
        <a:stretch>
          <a:fillRect/>
        </a:stretch>
      </xdr:blipFill>
      <xdr:spPr>
        <a:xfrm>
          <a:off x="352425" y="64893825"/>
          <a:ext cx="876300" cy="1066800"/>
        </a:xfrm>
        <a:prstGeom prst="rect">
          <a:avLst/>
        </a:prstGeom>
        <a:noFill/>
        <a:ln w="9525" cmpd="sng">
          <a:noFill/>
        </a:ln>
      </xdr:spPr>
    </xdr:pic>
    <xdr:clientData/>
  </xdr:twoCellAnchor>
  <xdr:twoCellAnchor>
    <xdr:from>
      <xdr:col>1</xdr:col>
      <xdr:colOff>0</xdr:colOff>
      <xdr:row>119</xdr:row>
      <xdr:rowOff>0</xdr:rowOff>
    </xdr:from>
    <xdr:to>
      <xdr:col>1</xdr:col>
      <xdr:colOff>876300</xdr:colOff>
      <xdr:row>120</xdr:row>
      <xdr:rowOff>0</xdr:rowOff>
    </xdr:to>
    <xdr:pic>
      <xdr:nvPicPr>
        <xdr:cNvPr id="43" name="Рисунок 80" descr="222.jpg"/>
        <xdr:cNvPicPr preferRelativeResize="1">
          <a:picLocks noChangeAspect="1"/>
        </xdr:cNvPicPr>
      </xdr:nvPicPr>
      <xdr:blipFill>
        <a:blip r:embed="rId41"/>
        <a:stretch>
          <a:fillRect/>
        </a:stretch>
      </xdr:blipFill>
      <xdr:spPr>
        <a:xfrm>
          <a:off x="352425" y="65960625"/>
          <a:ext cx="876300" cy="1047750"/>
        </a:xfrm>
        <a:prstGeom prst="rect">
          <a:avLst/>
        </a:prstGeom>
        <a:noFill/>
        <a:ln w="9525" cmpd="sng">
          <a:noFill/>
        </a:ln>
      </xdr:spPr>
    </xdr:pic>
    <xdr:clientData/>
  </xdr:twoCellAnchor>
  <xdr:twoCellAnchor>
    <xdr:from>
      <xdr:col>1</xdr:col>
      <xdr:colOff>0</xdr:colOff>
      <xdr:row>120</xdr:row>
      <xdr:rowOff>0</xdr:rowOff>
    </xdr:from>
    <xdr:to>
      <xdr:col>1</xdr:col>
      <xdr:colOff>876300</xdr:colOff>
      <xdr:row>120</xdr:row>
      <xdr:rowOff>1000125</xdr:rowOff>
    </xdr:to>
    <xdr:pic>
      <xdr:nvPicPr>
        <xdr:cNvPr id="44" name="Рисунок 81" descr="222.jpg"/>
        <xdr:cNvPicPr preferRelativeResize="1">
          <a:picLocks noChangeAspect="1"/>
        </xdr:cNvPicPr>
      </xdr:nvPicPr>
      <xdr:blipFill>
        <a:blip r:embed="rId42"/>
        <a:stretch>
          <a:fillRect/>
        </a:stretch>
      </xdr:blipFill>
      <xdr:spPr>
        <a:xfrm>
          <a:off x="352425" y="67008375"/>
          <a:ext cx="876300" cy="1000125"/>
        </a:xfrm>
        <a:prstGeom prst="rect">
          <a:avLst/>
        </a:prstGeom>
        <a:noFill/>
        <a:ln w="9525" cmpd="sng">
          <a:noFill/>
        </a:ln>
      </xdr:spPr>
    </xdr:pic>
    <xdr:clientData/>
  </xdr:twoCellAnchor>
  <xdr:twoCellAnchor>
    <xdr:from>
      <xdr:col>1</xdr:col>
      <xdr:colOff>0</xdr:colOff>
      <xdr:row>121</xdr:row>
      <xdr:rowOff>0</xdr:rowOff>
    </xdr:from>
    <xdr:to>
      <xdr:col>1</xdr:col>
      <xdr:colOff>876300</xdr:colOff>
      <xdr:row>121</xdr:row>
      <xdr:rowOff>1114425</xdr:rowOff>
    </xdr:to>
    <xdr:pic>
      <xdr:nvPicPr>
        <xdr:cNvPr id="45" name="Рисунок 82" descr="22.jpg"/>
        <xdr:cNvPicPr preferRelativeResize="1">
          <a:picLocks noChangeAspect="1"/>
        </xdr:cNvPicPr>
      </xdr:nvPicPr>
      <xdr:blipFill>
        <a:blip r:embed="rId43"/>
        <a:stretch>
          <a:fillRect/>
        </a:stretch>
      </xdr:blipFill>
      <xdr:spPr>
        <a:xfrm>
          <a:off x="352425" y="68008500"/>
          <a:ext cx="876300" cy="1114425"/>
        </a:xfrm>
        <a:prstGeom prst="rect">
          <a:avLst/>
        </a:prstGeom>
        <a:noFill/>
        <a:ln w="9525" cmpd="sng">
          <a:noFill/>
        </a:ln>
      </xdr:spPr>
    </xdr:pic>
    <xdr:clientData/>
  </xdr:twoCellAnchor>
  <xdr:twoCellAnchor>
    <xdr:from>
      <xdr:col>1</xdr:col>
      <xdr:colOff>0</xdr:colOff>
      <xdr:row>122</xdr:row>
      <xdr:rowOff>0</xdr:rowOff>
    </xdr:from>
    <xdr:to>
      <xdr:col>1</xdr:col>
      <xdr:colOff>876300</xdr:colOff>
      <xdr:row>122</xdr:row>
      <xdr:rowOff>1076325</xdr:rowOff>
    </xdr:to>
    <xdr:pic>
      <xdr:nvPicPr>
        <xdr:cNvPr id="46" name="Рисунок 83" descr="22.jpg"/>
        <xdr:cNvPicPr preferRelativeResize="1">
          <a:picLocks noChangeAspect="1"/>
        </xdr:cNvPicPr>
      </xdr:nvPicPr>
      <xdr:blipFill>
        <a:blip r:embed="rId44"/>
        <a:stretch>
          <a:fillRect/>
        </a:stretch>
      </xdr:blipFill>
      <xdr:spPr>
        <a:xfrm>
          <a:off x="352425" y="69132450"/>
          <a:ext cx="876300" cy="1076325"/>
        </a:xfrm>
        <a:prstGeom prst="rect">
          <a:avLst/>
        </a:prstGeom>
        <a:noFill/>
        <a:ln w="9525" cmpd="sng">
          <a:noFill/>
        </a:ln>
      </xdr:spPr>
    </xdr:pic>
    <xdr:clientData/>
  </xdr:twoCellAnchor>
  <xdr:twoCellAnchor>
    <xdr:from>
      <xdr:col>1</xdr:col>
      <xdr:colOff>0</xdr:colOff>
      <xdr:row>123</xdr:row>
      <xdr:rowOff>0</xdr:rowOff>
    </xdr:from>
    <xdr:to>
      <xdr:col>1</xdr:col>
      <xdr:colOff>876300</xdr:colOff>
      <xdr:row>124</xdr:row>
      <xdr:rowOff>0</xdr:rowOff>
    </xdr:to>
    <xdr:pic>
      <xdr:nvPicPr>
        <xdr:cNvPr id="47" name="Рисунок 85" descr="22.jpg"/>
        <xdr:cNvPicPr preferRelativeResize="1">
          <a:picLocks noChangeAspect="1"/>
        </xdr:cNvPicPr>
      </xdr:nvPicPr>
      <xdr:blipFill>
        <a:blip r:embed="rId45"/>
        <a:stretch>
          <a:fillRect/>
        </a:stretch>
      </xdr:blipFill>
      <xdr:spPr>
        <a:xfrm>
          <a:off x="352425" y="70208775"/>
          <a:ext cx="876300" cy="1038225"/>
        </a:xfrm>
        <a:prstGeom prst="rect">
          <a:avLst/>
        </a:prstGeom>
        <a:noFill/>
        <a:ln w="9525" cmpd="sng">
          <a:noFill/>
        </a:ln>
      </xdr:spPr>
    </xdr:pic>
    <xdr:clientData/>
  </xdr:twoCellAnchor>
  <xdr:twoCellAnchor editAs="oneCell">
    <xdr:from>
      <xdr:col>5</xdr:col>
      <xdr:colOff>3238500</xdr:colOff>
      <xdr:row>9</xdr:row>
      <xdr:rowOff>9525</xdr:rowOff>
    </xdr:from>
    <xdr:to>
      <xdr:col>6</xdr:col>
      <xdr:colOff>314325</xdr:colOff>
      <xdr:row>28</xdr:row>
      <xdr:rowOff>161925</xdr:rowOff>
    </xdr:to>
    <xdr:pic>
      <xdr:nvPicPr>
        <xdr:cNvPr id="48" name="Рисунок 89" descr="222.jpg"/>
        <xdr:cNvPicPr preferRelativeResize="1">
          <a:picLocks noChangeAspect="1"/>
        </xdr:cNvPicPr>
      </xdr:nvPicPr>
      <xdr:blipFill>
        <a:blip r:embed="rId46"/>
        <a:stretch>
          <a:fillRect/>
        </a:stretch>
      </xdr:blipFill>
      <xdr:spPr>
        <a:xfrm>
          <a:off x="6724650" y="1914525"/>
          <a:ext cx="942975" cy="3486150"/>
        </a:xfrm>
        <a:prstGeom prst="rect">
          <a:avLst/>
        </a:prstGeom>
        <a:noFill/>
        <a:ln w="9525" cmpd="sng">
          <a:noFill/>
        </a:ln>
      </xdr:spPr>
    </xdr:pic>
    <xdr:clientData/>
  </xdr:twoCellAnchor>
  <xdr:twoCellAnchor editAs="oneCell">
    <xdr:from>
      <xdr:col>6</xdr:col>
      <xdr:colOff>238125</xdr:colOff>
      <xdr:row>7</xdr:row>
      <xdr:rowOff>95250</xdr:rowOff>
    </xdr:from>
    <xdr:to>
      <xdr:col>7</xdr:col>
      <xdr:colOff>523875</xdr:colOff>
      <xdr:row>27</xdr:row>
      <xdr:rowOff>95250</xdr:rowOff>
    </xdr:to>
    <xdr:pic>
      <xdr:nvPicPr>
        <xdr:cNvPr id="49" name="Рисунок 88" descr="444.jpg"/>
        <xdr:cNvPicPr preferRelativeResize="1">
          <a:picLocks noChangeAspect="1"/>
        </xdr:cNvPicPr>
      </xdr:nvPicPr>
      <xdr:blipFill>
        <a:blip r:embed="rId47"/>
        <a:stretch>
          <a:fillRect/>
        </a:stretch>
      </xdr:blipFill>
      <xdr:spPr>
        <a:xfrm>
          <a:off x="7591425" y="1638300"/>
          <a:ext cx="952500" cy="3514725"/>
        </a:xfrm>
        <a:prstGeom prst="rect">
          <a:avLst/>
        </a:prstGeom>
        <a:noFill/>
        <a:ln w="9525" cmpd="sng">
          <a:noFill/>
        </a:ln>
      </xdr:spPr>
    </xdr:pic>
    <xdr:clientData/>
  </xdr:twoCellAnchor>
  <xdr:twoCellAnchor editAs="oneCell">
    <xdr:from>
      <xdr:col>7</xdr:col>
      <xdr:colOff>400050</xdr:colOff>
      <xdr:row>6</xdr:row>
      <xdr:rowOff>9525</xdr:rowOff>
    </xdr:from>
    <xdr:to>
      <xdr:col>8</xdr:col>
      <xdr:colOff>609600</xdr:colOff>
      <xdr:row>26</xdr:row>
      <xdr:rowOff>85725</xdr:rowOff>
    </xdr:to>
    <xdr:pic>
      <xdr:nvPicPr>
        <xdr:cNvPr id="50" name="Рисунок 90" descr="333.jpg"/>
        <xdr:cNvPicPr preferRelativeResize="1">
          <a:picLocks noChangeAspect="1"/>
        </xdr:cNvPicPr>
      </xdr:nvPicPr>
      <xdr:blipFill>
        <a:blip r:embed="rId48"/>
        <a:stretch>
          <a:fillRect/>
        </a:stretch>
      </xdr:blipFill>
      <xdr:spPr>
        <a:xfrm>
          <a:off x="8420100" y="1485900"/>
          <a:ext cx="952500" cy="3476625"/>
        </a:xfrm>
        <a:prstGeom prst="rect">
          <a:avLst/>
        </a:prstGeom>
        <a:noFill/>
        <a:ln w="9525" cmpd="sng">
          <a:noFill/>
        </a:ln>
      </xdr:spPr>
    </xdr:pic>
    <xdr:clientData/>
  </xdr:twoCellAnchor>
  <xdr:twoCellAnchor>
    <xdr:from>
      <xdr:col>1</xdr:col>
      <xdr:colOff>0</xdr:colOff>
      <xdr:row>79</xdr:row>
      <xdr:rowOff>0</xdr:rowOff>
    </xdr:from>
    <xdr:to>
      <xdr:col>1</xdr:col>
      <xdr:colOff>876300</xdr:colOff>
      <xdr:row>79</xdr:row>
      <xdr:rowOff>1133475</xdr:rowOff>
    </xdr:to>
    <xdr:pic>
      <xdr:nvPicPr>
        <xdr:cNvPr id="51" name="Рисунок 16" descr="22.jpg"/>
        <xdr:cNvPicPr preferRelativeResize="1">
          <a:picLocks noChangeAspect="1"/>
        </xdr:cNvPicPr>
      </xdr:nvPicPr>
      <xdr:blipFill>
        <a:blip r:embed="rId49"/>
        <a:stretch>
          <a:fillRect/>
        </a:stretch>
      </xdr:blipFill>
      <xdr:spPr>
        <a:xfrm>
          <a:off x="352425" y="24660225"/>
          <a:ext cx="876300" cy="1133475"/>
        </a:xfrm>
        <a:prstGeom prst="rect">
          <a:avLst/>
        </a:prstGeom>
        <a:noFill/>
        <a:ln w="9525" cmpd="sng">
          <a:noFill/>
        </a:ln>
      </xdr:spPr>
    </xdr:pic>
    <xdr:clientData/>
  </xdr:twoCellAnchor>
  <xdr:twoCellAnchor>
    <xdr:from>
      <xdr:col>1</xdr:col>
      <xdr:colOff>0</xdr:colOff>
      <xdr:row>70</xdr:row>
      <xdr:rowOff>0</xdr:rowOff>
    </xdr:from>
    <xdr:to>
      <xdr:col>2</xdr:col>
      <xdr:colOff>0</xdr:colOff>
      <xdr:row>71</xdr:row>
      <xdr:rowOff>0</xdr:rowOff>
    </xdr:to>
    <xdr:pic>
      <xdr:nvPicPr>
        <xdr:cNvPr id="52" name="Рисунок 7" descr="22.jpg"/>
        <xdr:cNvPicPr preferRelativeResize="1">
          <a:picLocks noChangeAspect="1"/>
        </xdr:cNvPicPr>
      </xdr:nvPicPr>
      <xdr:blipFill>
        <a:blip r:embed="rId50"/>
        <a:stretch>
          <a:fillRect/>
        </a:stretch>
      </xdr:blipFill>
      <xdr:spPr>
        <a:xfrm>
          <a:off x="352425" y="15563850"/>
          <a:ext cx="885825" cy="1276350"/>
        </a:xfrm>
        <a:prstGeom prst="rect">
          <a:avLst/>
        </a:prstGeom>
        <a:noFill/>
        <a:ln w="9525" cmpd="sng">
          <a:noFill/>
        </a:ln>
      </xdr:spPr>
    </xdr:pic>
    <xdr:clientData/>
  </xdr:twoCellAnchor>
  <xdr:twoCellAnchor>
    <xdr:from>
      <xdr:col>1</xdr:col>
      <xdr:colOff>0</xdr:colOff>
      <xdr:row>72</xdr:row>
      <xdr:rowOff>0</xdr:rowOff>
    </xdr:from>
    <xdr:to>
      <xdr:col>1</xdr:col>
      <xdr:colOff>876300</xdr:colOff>
      <xdr:row>73</xdr:row>
      <xdr:rowOff>9525</xdr:rowOff>
    </xdr:to>
    <xdr:pic>
      <xdr:nvPicPr>
        <xdr:cNvPr id="53" name="Рисунок 13" descr="222.jpg"/>
        <xdr:cNvPicPr preferRelativeResize="1">
          <a:picLocks noChangeAspect="1"/>
        </xdr:cNvPicPr>
      </xdr:nvPicPr>
      <xdr:blipFill>
        <a:blip r:embed="rId51"/>
        <a:stretch>
          <a:fillRect/>
        </a:stretch>
      </xdr:blipFill>
      <xdr:spPr>
        <a:xfrm>
          <a:off x="352425" y="17907000"/>
          <a:ext cx="876300" cy="1171575"/>
        </a:xfrm>
        <a:prstGeom prst="rect">
          <a:avLst/>
        </a:prstGeom>
        <a:noFill/>
        <a:ln w="9525" cmpd="sng">
          <a:noFill/>
        </a:ln>
      </xdr:spPr>
    </xdr:pic>
    <xdr:clientData/>
  </xdr:twoCellAnchor>
  <xdr:twoCellAnchor>
    <xdr:from>
      <xdr:col>1</xdr:col>
      <xdr:colOff>0</xdr:colOff>
      <xdr:row>83</xdr:row>
      <xdr:rowOff>0</xdr:rowOff>
    </xdr:from>
    <xdr:to>
      <xdr:col>1</xdr:col>
      <xdr:colOff>876300</xdr:colOff>
      <xdr:row>84</xdr:row>
      <xdr:rowOff>0</xdr:rowOff>
    </xdr:to>
    <xdr:pic>
      <xdr:nvPicPr>
        <xdr:cNvPr id="54" name="Рисунок 22" descr="222.jpg"/>
        <xdr:cNvPicPr preferRelativeResize="1">
          <a:picLocks noChangeAspect="1"/>
        </xdr:cNvPicPr>
      </xdr:nvPicPr>
      <xdr:blipFill>
        <a:blip r:embed="rId52"/>
        <a:stretch>
          <a:fillRect/>
        </a:stretch>
      </xdr:blipFill>
      <xdr:spPr>
        <a:xfrm>
          <a:off x="352425" y="29060775"/>
          <a:ext cx="8763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lita.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showZeros="0" tabSelected="1" view="pageBreakPreview" zoomScaleSheetLayoutView="100" zoomScalePageLayoutView="0" workbookViewId="0" topLeftCell="A4">
      <selection activeCell="F16" sqref="F16"/>
    </sheetView>
  </sheetViews>
  <sheetFormatPr defaultColWidth="9.00390625" defaultRowHeight="12.75"/>
  <cols>
    <col min="1" max="1" width="4.625" style="9" customWidth="1"/>
    <col min="2" max="2" width="11.625" style="9" customWidth="1"/>
    <col min="3" max="3" width="11.625" style="9" hidden="1" customWidth="1"/>
    <col min="4" max="4" width="14.75390625" style="11" customWidth="1"/>
    <col min="5" max="5" width="14.75390625" style="10" customWidth="1"/>
    <col min="6" max="6" width="50.75390625" style="12" customWidth="1"/>
    <col min="7" max="7" width="8.75390625" style="12" customWidth="1"/>
    <col min="8" max="8" width="9.75390625" style="12" customWidth="1"/>
    <col min="9" max="9" width="11.00390625" style="12" customWidth="1"/>
    <col min="10" max="10" width="8.75390625" style="12" customWidth="1"/>
    <col min="11" max="11" width="24.625" style="36" customWidth="1"/>
  </cols>
  <sheetData>
    <row r="1" spans="1:9" ht="29.25" customHeight="1" thickBot="1">
      <c r="A1" s="134" t="s">
        <v>202</v>
      </c>
      <c r="B1" s="134"/>
      <c r="C1" s="134"/>
      <c r="D1" s="134"/>
      <c r="E1" s="134"/>
      <c r="F1" s="134"/>
      <c r="G1" s="134"/>
      <c r="H1" s="134"/>
      <c r="I1" s="134"/>
    </row>
    <row r="2" spans="1:9" ht="15" thickTop="1">
      <c r="A2" s="127" t="s">
        <v>203</v>
      </c>
      <c r="B2" s="127"/>
      <c r="C2" s="127"/>
      <c r="D2" s="127"/>
      <c r="E2" s="127"/>
      <c r="F2" s="127"/>
      <c r="G2" s="127"/>
      <c r="H2" s="127"/>
      <c r="I2" s="127"/>
    </row>
    <row r="3" spans="1:9" ht="15">
      <c r="A3" s="126" t="s">
        <v>204</v>
      </c>
      <c r="B3" s="126"/>
      <c r="C3" s="126"/>
      <c r="D3" s="126"/>
      <c r="E3" s="126"/>
      <c r="F3" s="126"/>
      <c r="G3" s="126"/>
      <c r="H3" s="126"/>
      <c r="I3" s="126"/>
    </row>
    <row r="4" spans="1:9" ht="25.5" customHeight="1">
      <c r="A4" s="136" t="s">
        <v>226</v>
      </c>
      <c r="B4" s="136"/>
      <c r="C4" s="136"/>
      <c r="D4" s="136"/>
      <c r="E4" s="136"/>
      <c r="F4" s="136"/>
      <c r="G4" s="136"/>
      <c r="H4" s="136"/>
      <c r="I4" s="136"/>
    </row>
    <row r="5" spans="1:9" ht="13.5" customHeight="1">
      <c r="A5" s="137" t="s">
        <v>238</v>
      </c>
      <c r="B5" s="137"/>
      <c r="C5" s="137"/>
      <c r="D5" s="137"/>
      <c r="E5" s="137"/>
      <c r="F5" s="137"/>
      <c r="G5" s="137"/>
      <c r="H5" s="137"/>
      <c r="I5" s="137"/>
    </row>
    <row r="6" spans="1:9" ht="18" customHeight="1">
      <c r="A6" s="137"/>
      <c r="B6" s="137"/>
      <c r="C6" s="137"/>
      <c r="D6" s="137"/>
      <c r="E6" s="137"/>
      <c r="F6" s="137"/>
      <c r="G6" s="137"/>
      <c r="H6" s="137"/>
      <c r="I6" s="137"/>
    </row>
    <row r="7" spans="1:8" ht="5.25" customHeight="1">
      <c r="A7" s="72"/>
      <c r="B7" s="48"/>
      <c r="C7" s="48"/>
      <c r="D7" s="49"/>
      <c r="E7" s="50"/>
      <c r="F7" s="51"/>
      <c r="G7" s="51"/>
      <c r="H7" s="50"/>
    </row>
    <row r="8" spans="1:9" ht="14.25" customHeight="1">
      <c r="A8" s="55" t="s">
        <v>227</v>
      </c>
      <c r="B8" s="56"/>
      <c r="C8" s="56"/>
      <c r="D8" s="55"/>
      <c r="E8" s="57"/>
      <c r="F8" s="58"/>
      <c r="G8" s="59"/>
      <c r="H8" s="60"/>
      <c r="I8" s="61"/>
    </row>
    <row r="9" spans="1:9" ht="14.25" customHeight="1">
      <c r="A9" s="55" t="s">
        <v>205</v>
      </c>
      <c r="B9" s="56"/>
      <c r="C9" s="56"/>
      <c r="D9" s="55"/>
      <c r="E9" s="57"/>
      <c r="F9" s="58"/>
      <c r="G9" s="58"/>
      <c r="H9" s="57"/>
      <c r="I9" s="61"/>
    </row>
    <row r="10" spans="1:9" ht="9.75" customHeight="1">
      <c r="A10" s="56"/>
      <c r="B10" s="54"/>
      <c r="C10" s="54"/>
      <c r="D10" s="55"/>
      <c r="E10" s="57"/>
      <c r="F10" s="58"/>
      <c r="G10" s="58"/>
      <c r="H10" s="57"/>
      <c r="I10" s="61"/>
    </row>
    <row r="11" spans="1:9" ht="13.5" customHeight="1">
      <c r="A11" s="54" t="s">
        <v>206</v>
      </c>
      <c r="B11" s="58"/>
      <c r="C11" s="58"/>
      <c r="D11" s="57"/>
      <c r="E11" s="53"/>
      <c r="F11" s="53"/>
      <c r="G11" s="53"/>
      <c r="H11" s="57"/>
      <c r="I11" s="61"/>
    </row>
    <row r="12" spans="1:9" ht="13.5" customHeight="1">
      <c r="A12" s="56"/>
      <c r="B12" s="56"/>
      <c r="C12" s="56"/>
      <c r="D12" s="57"/>
      <c r="E12" s="53"/>
      <c r="F12" s="53"/>
      <c r="G12" s="53"/>
      <c r="H12" s="57"/>
      <c r="I12" s="61"/>
    </row>
    <row r="13" spans="1:9" ht="13.5" customHeight="1">
      <c r="A13" s="54" t="s">
        <v>239</v>
      </c>
      <c r="B13" s="62"/>
      <c r="C13" s="62"/>
      <c r="D13" s="53"/>
      <c r="E13" s="53"/>
      <c r="F13" s="53"/>
      <c r="G13" s="53"/>
      <c r="H13" s="57"/>
      <c r="I13" s="61"/>
    </row>
    <row r="14" spans="1:9" ht="13.5" customHeight="1">
      <c r="A14" s="56"/>
      <c r="B14" s="56"/>
      <c r="C14" s="56"/>
      <c r="D14" s="53"/>
      <c r="E14" s="53"/>
      <c r="F14" s="53"/>
      <c r="G14" s="53"/>
      <c r="H14" s="57"/>
      <c r="I14" s="61"/>
    </row>
    <row r="15" spans="1:9" ht="13.5" customHeight="1">
      <c r="A15" s="54" t="s">
        <v>207</v>
      </c>
      <c r="B15" s="54"/>
      <c r="C15" s="54"/>
      <c r="D15" s="73"/>
      <c r="E15" s="54"/>
      <c r="F15" s="73"/>
      <c r="G15" s="53"/>
      <c r="H15" s="55"/>
      <c r="I15" s="61"/>
    </row>
    <row r="16" spans="1:9" ht="13.5" customHeight="1">
      <c r="A16" s="56"/>
      <c r="B16" s="59"/>
      <c r="C16" s="59"/>
      <c r="D16" s="59"/>
      <c r="E16" s="55"/>
      <c r="F16" s="59"/>
      <c r="G16" s="53"/>
      <c r="H16" s="60"/>
      <c r="I16" s="61"/>
    </row>
    <row r="17" spans="1:9" ht="14.25" customHeight="1">
      <c r="A17" s="55" t="s">
        <v>240</v>
      </c>
      <c r="B17" s="59"/>
      <c r="C17" s="59"/>
      <c r="D17" s="59"/>
      <c r="E17" s="55" t="s">
        <v>208</v>
      </c>
      <c r="F17" s="59"/>
      <c r="G17" s="53"/>
      <c r="H17" s="60"/>
      <c r="I17" s="61"/>
    </row>
    <row r="18" spans="1:9" ht="14.25" customHeight="1">
      <c r="A18" s="55" t="s">
        <v>209</v>
      </c>
      <c r="B18" s="59"/>
      <c r="C18" s="59"/>
      <c r="D18" s="59"/>
      <c r="E18" s="55" t="s">
        <v>242</v>
      </c>
      <c r="F18" s="59"/>
      <c r="G18" s="53"/>
      <c r="H18" s="60"/>
      <c r="I18" s="61"/>
    </row>
    <row r="19" spans="1:9" ht="14.25" customHeight="1">
      <c r="A19" s="55" t="s">
        <v>241</v>
      </c>
      <c r="B19" s="55"/>
      <c r="C19" s="55"/>
      <c r="D19" s="59"/>
      <c r="E19" s="55" t="s">
        <v>243</v>
      </c>
      <c r="F19" s="59"/>
      <c r="G19" s="53"/>
      <c r="H19" s="60"/>
      <c r="I19" s="61"/>
    </row>
    <row r="20" spans="4:9" ht="14.25" customHeight="1">
      <c r="D20" s="57"/>
      <c r="E20" s="57"/>
      <c r="F20" s="58"/>
      <c r="G20" s="53"/>
      <c r="H20" s="60"/>
      <c r="I20" s="61"/>
    </row>
    <row r="21" spans="1:9" ht="14.25" customHeight="1">
      <c r="A21" s="92" t="s">
        <v>245</v>
      </c>
      <c r="B21" s="55"/>
      <c r="C21" s="55"/>
      <c r="D21" s="57"/>
      <c r="E21" s="57"/>
      <c r="F21" s="58"/>
      <c r="G21" s="53"/>
      <c r="H21" s="60"/>
      <c r="I21" s="61"/>
    </row>
    <row r="22" spans="1:9" ht="14.25" customHeight="1">
      <c r="A22" s="92" t="s">
        <v>244</v>
      </c>
      <c r="B22" s="55"/>
      <c r="C22" s="55"/>
      <c r="D22" s="59"/>
      <c r="F22" s="59"/>
      <c r="G22" s="53"/>
      <c r="H22" s="60"/>
      <c r="I22" s="61"/>
    </row>
    <row r="23" spans="1:9" ht="14.25" customHeight="1">
      <c r="A23" s="56"/>
      <c r="B23" s="55"/>
      <c r="C23" s="55"/>
      <c r="D23" s="59"/>
      <c r="F23" s="59"/>
      <c r="G23" s="53"/>
      <c r="H23" s="60"/>
      <c r="I23" s="61"/>
    </row>
    <row r="24" spans="1:11" s="2" customFormat="1" ht="14.25" customHeight="1">
      <c r="A24" s="112" t="s">
        <v>256</v>
      </c>
      <c r="B24" s="64"/>
      <c r="C24" s="64"/>
      <c r="D24" s="65"/>
      <c r="E24" s="65"/>
      <c r="F24" s="66"/>
      <c r="G24" s="67"/>
      <c r="H24" s="64"/>
      <c r="I24" s="61"/>
      <c r="J24" s="12"/>
      <c r="K24" s="36"/>
    </row>
    <row r="25" spans="1:11" s="2" customFormat="1" ht="14.25" customHeight="1">
      <c r="A25" s="114" t="s">
        <v>257</v>
      </c>
      <c r="B25" s="64"/>
      <c r="C25" s="64"/>
      <c r="D25" s="65"/>
      <c r="E25" s="65"/>
      <c r="F25" s="66"/>
      <c r="G25" s="67"/>
      <c r="H25" s="64"/>
      <c r="I25" s="61"/>
      <c r="J25" s="12"/>
      <c r="K25" s="36"/>
    </row>
    <row r="26" spans="1:11" s="2" customFormat="1" ht="15" customHeight="1">
      <c r="A26" s="115" t="s">
        <v>258</v>
      </c>
      <c r="B26" s="64"/>
      <c r="C26" s="64"/>
      <c r="D26" s="65"/>
      <c r="E26" s="65"/>
      <c r="F26" s="66"/>
      <c r="G26" s="67"/>
      <c r="H26" s="64"/>
      <c r="I26" s="61"/>
      <c r="J26" s="12"/>
      <c r="K26" s="36"/>
    </row>
    <row r="27" spans="1:13" s="97" customFormat="1" ht="14.25" customHeight="1">
      <c r="A27" s="114" t="s">
        <v>259</v>
      </c>
      <c r="B27" s="93"/>
      <c r="C27" s="93"/>
      <c r="D27" s="93"/>
      <c r="E27" s="93"/>
      <c r="F27" s="93"/>
      <c r="G27" s="94"/>
      <c r="H27" s="50"/>
      <c r="I27" s="51"/>
      <c r="J27" s="50"/>
      <c r="K27" s="95"/>
      <c r="L27" s="95"/>
      <c r="M27" s="96"/>
    </row>
    <row r="28" spans="1:13" s="97" customFormat="1" ht="14.25" customHeight="1">
      <c r="A28" s="114" t="s">
        <v>246</v>
      </c>
      <c r="B28" s="93"/>
      <c r="C28" s="93"/>
      <c r="D28" s="93"/>
      <c r="E28" s="93"/>
      <c r="F28" s="93"/>
      <c r="G28" s="98"/>
      <c r="H28" s="99"/>
      <c r="I28" s="51"/>
      <c r="J28" s="50"/>
      <c r="K28" s="95"/>
      <c r="L28" s="95"/>
      <c r="M28" s="96"/>
    </row>
    <row r="29" spans="1:13" s="101" customFormat="1" ht="14.25" customHeight="1">
      <c r="A29" s="116" t="s">
        <v>247</v>
      </c>
      <c r="B29" s="58"/>
      <c r="C29" s="58"/>
      <c r="D29" s="58"/>
      <c r="E29" s="58"/>
      <c r="F29" s="57"/>
      <c r="G29" s="57"/>
      <c r="H29" s="57"/>
      <c r="I29" s="57"/>
      <c r="J29" s="57"/>
      <c r="K29" s="57"/>
      <c r="L29" s="57"/>
      <c r="M29" s="100"/>
    </row>
    <row r="30" spans="1:11" s="2" customFormat="1" ht="14.25" customHeight="1">
      <c r="A30" s="115" t="s">
        <v>210</v>
      </c>
      <c r="B30" s="64"/>
      <c r="C30" s="64"/>
      <c r="D30" s="65"/>
      <c r="E30" s="65"/>
      <c r="F30" s="66"/>
      <c r="G30" s="67"/>
      <c r="H30" s="64"/>
      <c r="I30" s="61"/>
      <c r="J30" s="12"/>
      <c r="K30" s="36"/>
    </row>
    <row r="31" spans="1:11" s="2" customFormat="1" ht="14.25" customHeight="1">
      <c r="A31" s="114" t="s">
        <v>211</v>
      </c>
      <c r="B31" s="64"/>
      <c r="C31" s="64"/>
      <c r="D31" s="65"/>
      <c r="E31" s="65"/>
      <c r="F31" s="66"/>
      <c r="G31" s="67"/>
      <c r="H31" s="64"/>
      <c r="I31" s="61"/>
      <c r="J31" s="12"/>
      <c r="K31" s="36"/>
    </row>
    <row r="32" spans="1:11" s="2" customFormat="1" ht="14.25" customHeight="1">
      <c r="A32" s="114" t="s">
        <v>212</v>
      </c>
      <c r="B32" s="64"/>
      <c r="C32" s="64"/>
      <c r="D32" s="65"/>
      <c r="E32" s="65"/>
      <c r="F32" s="66"/>
      <c r="G32" s="67"/>
      <c r="H32" s="64"/>
      <c r="I32" s="61"/>
      <c r="J32" s="12"/>
      <c r="K32" s="36"/>
    </row>
    <row r="33" spans="1:9" ht="10.5" customHeight="1">
      <c r="A33" s="56"/>
      <c r="B33" s="55"/>
      <c r="C33" s="55"/>
      <c r="D33" s="59"/>
      <c r="F33" s="59"/>
      <c r="G33" s="53"/>
      <c r="H33" s="60"/>
      <c r="I33" s="61"/>
    </row>
    <row r="34" spans="1:9" ht="14.25" customHeight="1">
      <c r="A34" s="135" t="s">
        <v>272</v>
      </c>
      <c r="B34" s="135"/>
      <c r="C34" s="135"/>
      <c r="D34" s="135"/>
      <c r="E34" s="135"/>
      <c r="F34" s="135"/>
      <c r="G34" s="135"/>
      <c r="H34" s="135"/>
      <c r="I34" s="61"/>
    </row>
    <row r="35" spans="1:9" ht="14.25" customHeight="1">
      <c r="A35" s="128" t="s">
        <v>253</v>
      </c>
      <c r="B35" s="128"/>
      <c r="C35" s="128"/>
      <c r="D35" s="128"/>
      <c r="E35" s="128"/>
      <c r="F35" s="128"/>
      <c r="G35" s="128"/>
      <c r="H35" s="128"/>
      <c r="I35" s="128"/>
    </row>
    <row r="36" spans="1:9" ht="14.25" customHeight="1">
      <c r="A36" s="128" t="s">
        <v>252</v>
      </c>
      <c r="B36" s="128"/>
      <c r="C36" s="128"/>
      <c r="D36" s="128"/>
      <c r="E36" s="128"/>
      <c r="F36" s="128"/>
      <c r="G36" s="128"/>
      <c r="H36" s="128"/>
      <c r="I36" s="128"/>
    </row>
    <row r="37" spans="1:9" ht="8.25" customHeight="1">
      <c r="A37" s="52"/>
      <c r="B37" s="52"/>
      <c r="C37" s="52"/>
      <c r="D37" s="52"/>
      <c r="E37" s="52"/>
      <c r="F37" s="52"/>
      <c r="G37" s="52"/>
      <c r="H37" s="52"/>
      <c r="I37" s="52"/>
    </row>
    <row r="38" spans="1:9" ht="14.25" customHeight="1">
      <c r="A38" s="70" t="s">
        <v>213</v>
      </c>
      <c r="B38" s="63"/>
      <c r="C38" s="63"/>
      <c r="D38" s="68"/>
      <c r="E38" s="61"/>
      <c r="F38" s="61"/>
      <c r="G38" s="61"/>
      <c r="H38" s="69"/>
      <c r="I38" s="61"/>
    </row>
    <row r="39" spans="1:9" ht="14.25" customHeight="1">
      <c r="A39" s="70" t="s">
        <v>214</v>
      </c>
      <c r="B39" s="63"/>
      <c r="C39" s="63"/>
      <c r="D39" s="68"/>
      <c r="E39" s="61"/>
      <c r="F39" s="61"/>
      <c r="G39" s="61"/>
      <c r="H39" s="69"/>
      <c r="I39" s="61"/>
    </row>
    <row r="40" spans="1:9" ht="14.25" customHeight="1">
      <c r="A40" s="70" t="s">
        <v>215</v>
      </c>
      <c r="B40" s="63"/>
      <c r="C40" s="63"/>
      <c r="D40" s="68"/>
      <c r="E40" s="61"/>
      <c r="F40" s="61"/>
      <c r="G40" s="61"/>
      <c r="H40" s="69"/>
      <c r="I40" s="61"/>
    </row>
    <row r="41" spans="1:9" ht="8.25" customHeight="1">
      <c r="A41" s="68"/>
      <c r="B41" s="54"/>
      <c r="C41" s="54"/>
      <c r="D41" s="68"/>
      <c r="E41" s="61"/>
      <c r="F41" s="61"/>
      <c r="G41" s="61"/>
      <c r="H41" s="69"/>
      <c r="I41" s="61"/>
    </row>
    <row r="42" spans="1:9" ht="16.5" customHeight="1">
      <c r="A42" s="129" t="s">
        <v>277</v>
      </c>
      <c r="B42" s="129"/>
      <c r="C42" s="129"/>
      <c r="D42" s="129"/>
      <c r="E42" s="129"/>
      <c r="F42" s="129"/>
      <c r="G42" s="129"/>
      <c r="H42" s="129"/>
      <c r="I42" s="129"/>
    </row>
    <row r="43" spans="1:13" s="97" customFormat="1" ht="16.5" customHeight="1">
      <c r="A43" s="111" t="s">
        <v>251</v>
      </c>
      <c r="B43" s="104"/>
      <c r="C43" s="104"/>
      <c r="D43" s="105"/>
      <c r="E43" s="106"/>
      <c r="F43" s="106"/>
      <c r="G43" s="104"/>
      <c r="H43" s="106"/>
      <c r="I43" s="104"/>
      <c r="J43" s="50"/>
      <c r="K43" s="95"/>
      <c r="L43" s="95"/>
      <c r="M43" s="96"/>
    </row>
    <row r="44" spans="1:9" ht="15">
      <c r="A44" s="141" t="s">
        <v>216</v>
      </c>
      <c r="B44" s="141"/>
      <c r="C44" s="141"/>
      <c r="D44" s="141"/>
      <c r="E44" s="141"/>
      <c r="F44" s="141"/>
      <c r="G44" s="141"/>
      <c r="H44" s="141"/>
      <c r="I44" s="141"/>
    </row>
    <row r="45" spans="1:9" ht="14.25" customHeight="1">
      <c r="A45" s="107" t="s">
        <v>250</v>
      </c>
      <c r="B45" s="108"/>
      <c r="C45" s="108"/>
      <c r="D45" s="108"/>
      <c r="E45" s="108"/>
      <c r="F45" s="108"/>
      <c r="G45" s="108"/>
      <c r="H45" s="108"/>
      <c r="I45" s="109"/>
    </row>
    <row r="46" spans="1:9" ht="14.25" customHeight="1">
      <c r="A46" s="107" t="s">
        <v>217</v>
      </c>
      <c r="B46" s="110"/>
      <c r="C46" s="110"/>
      <c r="D46" s="110"/>
      <c r="E46" s="110"/>
      <c r="F46" s="110"/>
      <c r="G46" s="110"/>
      <c r="H46" s="110"/>
      <c r="I46" s="109"/>
    </row>
    <row r="47" spans="1:13" ht="14.25" customHeight="1">
      <c r="A47" s="133" t="s">
        <v>248</v>
      </c>
      <c r="B47" s="133"/>
      <c r="C47" s="133"/>
      <c r="D47" s="133"/>
      <c r="E47" s="133"/>
      <c r="F47" s="133"/>
      <c r="G47" s="133"/>
      <c r="H47" s="133"/>
      <c r="I47" s="133"/>
      <c r="J47" s="50"/>
      <c r="K47" s="50"/>
      <c r="L47" s="50"/>
      <c r="M47" s="50"/>
    </row>
    <row r="48" spans="1:13" ht="13.5" customHeight="1">
      <c r="A48" s="133"/>
      <c r="B48" s="133"/>
      <c r="C48" s="133"/>
      <c r="D48" s="133"/>
      <c r="E48" s="133"/>
      <c r="F48" s="133"/>
      <c r="G48" s="133"/>
      <c r="H48" s="133"/>
      <c r="I48" s="133"/>
      <c r="J48" s="50"/>
      <c r="K48" s="50"/>
      <c r="L48" s="50"/>
      <c r="M48" s="50"/>
    </row>
    <row r="49" spans="1:9" ht="14.25" customHeight="1">
      <c r="A49" s="52" t="s">
        <v>218</v>
      </c>
      <c r="B49" s="68"/>
      <c r="C49" s="68"/>
      <c r="D49" s="57"/>
      <c r="E49" s="57"/>
      <c r="F49" s="71"/>
      <c r="G49" s="71"/>
      <c r="H49" s="71" t="s">
        <v>219</v>
      </c>
      <c r="I49" s="61"/>
    </row>
    <row r="50" spans="1:9" ht="127.5" customHeight="1">
      <c r="A50" s="142" t="s">
        <v>255</v>
      </c>
      <c r="B50" s="142"/>
      <c r="C50" s="142"/>
      <c r="D50" s="142"/>
      <c r="E50" s="142"/>
      <c r="F50" s="142"/>
      <c r="G50" s="142"/>
      <c r="H50" s="142"/>
      <c r="I50" s="142"/>
    </row>
    <row r="51" spans="1:13" s="81" customFormat="1" ht="16.5" thickBot="1">
      <c r="A51" s="113" t="s">
        <v>220</v>
      </c>
      <c r="B51" s="74"/>
      <c r="C51" s="74"/>
      <c r="D51" s="75"/>
      <c r="E51" s="75"/>
      <c r="F51" s="76"/>
      <c r="G51" s="77"/>
      <c r="H51" s="78"/>
      <c r="I51" s="78"/>
      <c r="J51" s="78"/>
      <c r="K51" s="79"/>
      <c r="L51" s="78"/>
      <c r="M51" s="80"/>
    </row>
    <row r="52" spans="1:13" s="81" customFormat="1" ht="11.25" customHeight="1">
      <c r="A52" s="138" t="s">
        <v>228</v>
      </c>
      <c r="B52" s="139"/>
      <c r="C52" s="139"/>
      <c r="D52" s="139"/>
      <c r="E52" s="140"/>
      <c r="F52" s="153"/>
      <c r="G52" s="154"/>
      <c r="H52" s="154"/>
      <c r="I52" s="155"/>
      <c r="J52" s="82"/>
      <c r="K52" s="82"/>
      <c r="L52" s="82"/>
      <c r="M52" s="82"/>
    </row>
    <row r="53" spans="1:13" s="81" customFormat="1" ht="11.25" customHeight="1">
      <c r="A53" s="130" t="s">
        <v>229</v>
      </c>
      <c r="B53" s="131"/>
      <c r="C53" s="131"/>
      <c r="D53" s="131"/>
      <c r="E53" s="132"/>
      <c r="F53" s="143"/>
      <c r="G53" s="144"/>
      <c r="H53" s="144"/>
      <c r="I53" s="145"/>
      <c r="J53" s="82"/>
      <c r="K53" s="82"/>
      <c r="L53" s="82"/>
      <c r="M53" s="82"/>
    </row>
    <row r="54" spans="1:13" s="81" customFormat="1" ht="11.25" customHeight="1">
      <c r="A54" s="130" t="s">
        <v>230</v>
      </c>
      <c r="B54" s="131"/>
      <c r="C54" s="131"/>
      <c r="D54" s="131"/>
      <c r="E54" s="132"/>
      <c r="F54" s="143"/>
      <c r="G54" s="144"/>
      <c r="H54" s="144"/>
      <c r="I54" s="145"/>
      <c r="J54" s="82"/>
      <c r="K54" s="82"/>
      <c r="L54" s="82"/>
      <c r="M54" s="82"/>
    </row>
    <row r="55" spans="1:13" s="81" customFormat="1" ht="11.25" customHeight="1">
      <c r="A55" s="130" t="s">
        <v>221</v>
      </c>
      <c r="B55" s="131"/>
      <c r="C55" s="131"/>
      <c r="D55" s="131"/>
      <c r="E55" s="132"/>
      <c r="F55" s="143"/>
      <c r="G55" s="144"/>
      <c r="H55" s="144"/>
      <c r="I55" s="145"/>
      <c r="J55" s="82"/>
      <c r="K55" s="82"/>
      <c r="L55" s="82"/>
      <c r="M55" s="82"/>
    </row>
    <row r="56" spans="1:13" s="81" customFormat="1" ht="11.25" customHeight="1">
      <c r="A56" s="130" t="s">
        <v>222</v>
      </c>
      <c r="B56" s="131"/>
      <c r="C56" s="131"/>
      <c r="D56" s="131"/>
      <c r="E56" s="132"/>
      <c r="F56" s="143"/>
      <c r="G56" s="144"/>
      <c r="H56" s="144"/>
      <c r="I56" s="145"/>
      <c r="J56" s="82"/>
      <c r="K56" s="82"/>
      <c r="L56" s="82"/>
      <c r="M56" s="82"/>
    </row>
    <row r="57" spans="1:13" s="81" customFormat="1" ht="11.25" customHeight="1">
      <c r="A57" s="130" t="s">
        <v>231</v>
      </c>
      <c r="B57" s="131"/>
      <c r="C57" s="131"/>
      <c r="D57" s="131"/>
      <c r="E57" s="132"/>
      <c r="F57" s="143"/>
      <c r="G57" s="144"/>
      <c r="H57" s="144"/>
      <c r="I57" s="145"/>
      <c r="J57" s="82"/>
      <c r="K57" s="82"/>
      <c r="L57" s="82"/>
      <c r="M57" s="82"/>
    </row>
    <row r="58" spans="1:13" s="81" customFormat="1" ht="11.25" customHeight="1">
      <c r="A58" s="130" t="s">
        <v>232</v>
      </c>
      <c r="B58" s="131"/>
      <c r="C58" s="131"/>
      <c r="D58" s="131"/>
      <c r="E58" s="132"/>
      <c r="F58" s="143"/>
      <c r="G58" s="144"/>
      <c r="H58" s="144"/>
      <c r="I58" s="145"/>
      <c r="J58" s="82"/>
      <c r="K58" s="82"/>
      <c r="L58" s="82"/>
      <c r="M58" s="82"/>
    </row>
    <row r="59" spans="1:13" s="81" customFormat="1" ht="11.25" customHeight="1">
      <c r="A59" s="130" t="s">
        <v>233</v>
      </c>
      <c r="B59" s="131"/>
      <c r="C59" s="131"/>
      <c r="D59" s="131"/>
      <c r="E59" s="132"/>
      <c r="F59" s="143"/>
      <c r="G59" s="144"/>
      <c r="H59" s="144"/>
      <c r="I59" s="145"/>
      <c r="J59" s="82"/>
      <c r="K59" s="82"/>
      <c r="L59" s="82"/>
      <c r="M59" s="82"/>
    </row>
    <row r="60" spans="1:13" s="81" customFormat="1" ht="11.25" customHeight="1">
      <c r="A60" s="130" t="s">
        <v>234</v>
      </c>
      <c r="B60" s="131"/>
      <c r="C60" s="131"/>
      <c r="D60" s="131"/>
      <c r="E60" s="132"/>
      <c r="F60" s="143"/>
      <c r="G60" s="144"/>
      <c r="H60" s="144"/>
      <c r="I60" s="145"/>
      <c r="J60" s="82"/>
      <c r="K60" s="82"/>
      <c r="L60" s="82"/>
      <c r="M60" s="82"/>
    </row>
    <row r="61" spans="1:13" s="81" customFormat="1" ht="11.25" customHeight="1">
      <c r="A61" s="130" t="s">
        <v>235</v>
      </c>
      <c r="B61" s="131"/>
      <c r="C61" s="131"/>
      <c r="D61" s="131"/>
      <c r="E61" s="132"/>
      <c r="F61" s="143"/>
      <c r="G61" s="144"/>
      <c r="H61" s="144"/>
      <c r="I61" s="145"/>
      <c r="J61" s="82"/>
      <c r="K61" s="82"/>
      <c r="L61" s="82"/>
      <c r="M61" s="82"/>
    </row>
    <row r="62" spans="1:13" s="81" customFormat="1" ht="11.25" customHeight="1">
      <c r="A62" s="130" t="s">
        <v>236</v>
      </c>
      <c r="B62" s="131"/>
      <c r="C62" s="131"/>
      <c r="D62" s="131"/>
      <c r="E62" s="132"/>
      <c r="F62" s="143"/>
      <c r="G62" s="144"/>
      <c r="H62" s="144"/>
      <c r="I62" s="145"/>
      <c r="J62" s="82"/>
      <c r="K62" s="82"/>
      <c r="L62" s="82"/>
      <c r="M62" s="82"/>
    </row>
    <row r="63" spans="1:13" s="81" customFormat="1" ht="11.25" customHeight="1">
      <c r="A63" s="130" t="s">
        <v>223</v>
      </c>
      <c r="B63" s="131"/>
      <c r="C63" s="131"/>
      <c r="D63" s="131"/>
      <c r="E63" s="132"/>
      <c r="F63" s="143"/>
      <c r="G63" s="144"/>
      <c r="H63" s="144"/>
      <c r="I63" s="145"/>
      <c r="J63" s="82"/>
      <c r="K63" s="82"/>
      <c r="L63" s="82"/>
      <c r="M63" s="82"/>
    </row>
    <row r="64" spans="1:13" s="81" customFormat="1" ht="11.25" customHeight="1">
      <c r="A64" s="130" t="s">
        <v>224</v>
      </c>
      <c r="B64" s="131"/>
      <c r="C64" s="131"/>
      <c r="D64" s="131"/>
      <c r="E64" s="132"/>
      <c r="F64" s="143"/>
      <c r="G64" s="144"/>
      <c r="H64" s="144"/>
      <c r="I64" s="145"/>
      <c r="J64" s="82"/>
      <c r="K64" s="82"/>
      <c r="L64" s="82"/>
      <c r="M64" s="82"/>
    </row>
    <row r="65" spans="1:13" s="81" customFormat="1" ht="11.25" customHeight="1" thickBot="1">
      <c r="A65" s="150" t="s">
        <v>225</v>
      </c>
      <c r="B65" s="151"/>
      <c r="C65" s="151"/>
      <c r="D65" s="151"/>
      <c r="E65" s="152"/>
      <c r="F65" s="147"/>
      <c r="G65" s="148"/>
      <c r="H65" s="148"/>
      <c r="I65" s="149"/>
      <c r="J65" s="82"/>
      <c r="K65" s="82"/>
      <c r="L65" s="82"/>
      <c r="M65" s="82"/>
    </row>
    <row r="66" spans="1:13" s="103" customFormat="1" ht="11.25" customHeight="1">
      <c r="A66" s="146" t="s">
        <v>249</v>
      </c>
      <c r="B66" s="146"/>
      <c r="C66" s="146"/>
      <c r="D66" s="146"/>
      <c r="E66" s="146"/>
      <c r="F66" s="146"/>
      <c r="G66" s="146"/>
      <c r="H66" s="146"/>
      <c r="I66" s="146"/>
      <c r="J66" s="102"/>
      <c r="K66" s="102"/>
      <c r="L66" s="102"/>
      <c r="M66" s="102"/>
    </row>
    <row r="67" spans="1:13" s="103" customFormat="1" ht="15" customHeight="1" thickBot="1">
      <c r="A67" s="146"/>
      <c r="B67" s="146"/>
      <c r="C67" s="146"/>
      <c r="D67" s="146"/>
      <c r="E67" s="146"/>
      <c r="F67" s="146"/>
      <c r="G67" s="146"/>
      <c r="H67" s="146"/>
      <c r="I67" s="146"/>
      <c r="J67" s="102"/>
      <c r="K67" s="102"/>
      <c r="L67" s="102"/>
      <c r="M67" s="102"/>
    </row>
    <row r="68" spans="1:11" s="1" customFormat="1" ht="72.75" thickBot="1">
      <c r="A68" s="83" t="s">
        <v>4</v>
      </c>
      <c r="B68" s="83" t="s">
        <v>194</v>
      </c>
      <c r="C68" s="117" t="s">
        <v>254</v>
      </c>
      <c r="D68" s="124" t="s">
        <v>193</v>
      </c>
      <c r="E68" s="125"/>
      <c r="F68" s="84" t="s">
        <v>195</v>
      </c>
      <c r="G68" s="85" t="s">
        <v>196</v>
      </c>
      <c r="H68" s="83" t="s">
        <v>197</v>
      </c>
      <c r="I68" s="37" t="s">
        <v>198</v>
      </c>
      <c r="J68" s="37" t="s">
        <v>200</v>
      </c>
      <c r="K68" s="37" t="s">
        <v>237</v>
      </c>
    </row>
    <row r="69" spans="1:11" s="1" customFormat="1" ht="15.75">
      <c r="A69" s="14"/>
      <c r="B69" s="15"/>
      <c r="C69" s="15"/>
      <c r="D69" s="21"/>
      <c r="E69" s="16" t="s">
        <v>126</v>
      </c>
      <c r="F69" s="22"/>
      <c r="G69" s="28"/>
      <c r="H69" s="30"/>
      <c r="I69" s="28"/>
      <c r="J69" s="26">
        <f aca="true" t="shared" si="0" ref="J69:J105">G69*68</f>
        <v>0</v>
      </c>
      <c r="K69" s="23"/>
    </row>
    <row r="70" spans="1:11" s="1" customFormat="1" ht="108.75" customHeight="1">
      <c r="A70" s="120">
        <f>IF(ISBLANK(J70),"",COUNTA($J$70:J70))</f>
        <v>1</v>
      </c>
      <c r="B70" s="7"/>
      <c r="C70" s="7">
        <v>581795</v>
      </c>
      <c r="D70" s="20" t="s">
        <v>84</v>
      </c>
      <c r="E70" s="18" t="s">
        <v>83</v>
      </c>
      <c r="F70" s="19" t="s">
        <v>94</v>
      </c>
      <c r="G70" s="27">
        <v>2.65</v>
      </c>
      <c r="H70" s="118"/>
      <c r="I70" s="27">
        <f aca="true" t="shared" si="1" ref="I70:I105">H70*G70</f>
        <v>0</v>
      </c>
      <c r="J70" s="26">
        <f t="shared" si="0"/>
        <v>180.2</v>
      </c>
      <c r="K70" s="32" t="s">
        <v>171</v>
      </c>
    </row>
    <row r="71" spans="1:11" s="122" customFormat="1" ht="100.5" customHeight="1">
      <c r="A71" s="7">
        <v>2</v>
      </c>
      <c r="B71" s="7"/>
      <c r="C71" s="7">
        <v>52122</v>
      </c>
      <c r="D71" s="20" t="s">
        <v>264</v>
      </c>
      <c r="E71" s="18" t="s">
        <v>265</v>
      </c>
      <c r="F71" s="19" t="s">
        <v>266</v>
      </c>
      <c r="G71" s="27">
        <v>2.65</v>
      </c>
      <c r="H71" s="118"/>
      <c r="I71" s="27">
        <f t="shared" si="1"/>
        <v>0</v>
      </c>
      <c r="J71" s="26">
        <f t="shared" si="0"/>
        <v>180.2</v>
      </c>
      <c r="K71" s="121" t="s">
        <v>267</v>
      </c>
    </row>
    <row r="72" spans="1:11" s="13" customFormat="1" ht="84">
      <c r="A72" s="120">
        <f>IF(ISBLANK(J72),"",COUNTA($J$70:J72))</f>
        <v>3</v>
      </c>
      <c r="B72" s="8"/>
      <c r="C72" s="8">
        <v>25760</v>
      </c>
      <c r="D72" s="20" t="s">
        <v>1</v>
      </c>
      <c r="E72" s="18" t="s">
        <v>28</v>
      </c>
      <c r="F72" s="19" t="s">
        <v>55</v>
      </c>
      <c r="G72" s="27">
        <v>2.65</v>
      </c>
      <c r="H72" s="118"/>
      <c r="I72" s="27">
        <f t="shared" si="1"/>
        <v>0</v>
      </c>
      <c r="J72" s="26">
        <f t="shared" si="0"/>
        <v>180.2</v>
      </c>
      <c r="K72" s="31" t="s">
        <v>153</v>
      </c>
    </row>
    <row r="73" spans="1:11" s="4" customFormat="1" ht="91.5" customHeight="1">
      <c r="A73" s="7">
        <v>4</v>
      </c>
      <c r="B73" s="7"/>
      <c r="C73" s="7">
        <v>52075</v>
      </c>
      <c r="D73" s="20" t="s">
        <v>268</v>
      </c>
      <c r="E73" s="18" t="s">
        <v>269</v>
      </c>
      <c r="F73" s="19" t="s">
        <v>270</v>
      </c>
      <c r="G73" s="27">
        <v>2.65</v>
      </c>
      <c r="H73" s="118"/>
      <c r="I73" s="27">
        <f t="shared" si="1"/>
        <v>0</v>
      </c>
      <c r="J73" s="26">
        <f t="shared" si="0"/>
        <v>180.2</v>
      </c>
      <c r="K73" s="31" t="s">
        <v>271</v>
      </c>
    </row>
    <row r="74" spans="1:11" s="4" customFormat="1" ht="84">
      <c r="A74" s="120">
        <f>IF(ISBLANK(J74),"",COUNTA($J$70:J74))</f>
        <v>5</v>
      </c>
      <c r="B74" s="7"/>
      <c r="C74" s="7">
        <v>586930</v>
      </c>
      <c r="D74" s="20" t="s">
        <v>135</v>
      </c>
      <c r="E74" s="18" t="s">
        <v>136</v>
      </c>
      <c r="F74" s="19" t="s">
        <v>182</v>
      </c>
      <c r="G74" s="27">
        <v>2.65</v>
      </c>
      <c r="H74" s="118"/>
      <c r="I74" s="27">
        <f t="shared" si="1"/>
        <v>0</v>
      </c>
      <c r="J74" s="26">
        <f t="shared" si="0"/>
        <v>180.2</v>
      </c>
      <c r="K74" s="31" t="s">
        <v>188</v>
      </c>
    </row>
    <row r="75" spans="1:11" s="4" customFormat="1" ht="87.75" customHeight="1">
      <c r="A75" s="120">
        <f>IF(ISBLANK(J75),"",COUNTA($J$70:J75))</f>
        <v>6</v>
      </c>
      <c r="B75" s="7"/>
      <c r="C75" s="7">
        <v>52844</v>
      </c>
      <c r="D75" s="20" t="s">
        <v>32</v>
      </c>
      <c r="E75" s="18" t="s">
        <v>34</v>
      </c>
      <c r="F75" s="19" t="s">
        <v>127</v>
      </c>
      <c r="G75" s="27">
        <v>2.65</v>
      </c>
      <c r="H75" s="118"/>
      <c r="I75" s="27">
        <f t="shared" si="1"/>
        <v>0</v>
      </c>
      <c r="J75" s="26">
        <f t="shared" si="0"/>
        <v>180.2</v>
      </c>
      <c r="K75" s="31" t="s">
        <v>162</v>
      </c>
    </row>
    <row r="76" spans="1:11" s="4" customFormat="1" ht="84" customHeight="1">
      <c r="A76" s="120">
        <f>IF(ISBLANK(J76),"",COUNTA($J$70:J76))</f>
        <v>7</v>
      </c>
      <c r="B76" s="7"/>
      <c r="C76" s="7">
        <v>39359</v>
      </c>
      <c r="D76" s="20" t="s">
        <v>17</v>
      </c>
      <c r="E76" s="18" t="s">
        <v>16</v>
      </c>
      <c r="F76" s="19" t="s">
        <v>56</v>
      </c>
      <c r="G76" s="27">
        <v>2.65</v>
      </c>
      <c r="H76" s="118"/>
      <c r="I76" s="27">
        <f t="shared" si="1"/>
        <v>0</v>
      </c>
      <c r="J76" s="26">
        <f t="shared" si="0"/>
        <v>180.2</v>
      </c>
      <c r="K76" s="31" t="s">
        <v>180</v>
      </c>
    </row>
    <row r="77" spans="1:11" s="4" customFormat="1" ht="84.75" customHeight="1">
      <c r="A77" s="120">
        <f>IF(ISBLANK(J77),"",COUNTA($J$70:J77))</f>
        <v>8</v>
      </c>
      <c r="B77" s="86"/>
      <c r="C77" s="86">
        <v>30839</v>
      </c>
      <c r="D77" s="87" t="s">
        <v>102</v>
      </c>
      <c r="E77" s="88" t="s">
        <v>103</v>
      </c>
      <c r="F77" s="89" t="s">
        <v>115</v>
      </c>
      <c r="G77" s="44">
        <v>2.65</v>
      </c>
      <c r="H77" s="119"/>
      <c r="I77" s="44">
        <f t="shared" si="1"/>
        <v>0</v>
      </c>
      <c r="J77" s="90">
        <f t="shared" si="0"/>
        <v>180.2</v>
      </c>
      <c r="K77" s="91" t="s">
        <v>181</v>
      </c>
    </row>
    <row r="78" spans="1:11" s="4" customFormat="1" ht="15.75">
      <c r="A78" s="14"/>
      <c r="B78" s="15"/>
      <c r="C78" s="15"/>
      <c r="D78" s="21"/>
      <c r="E78" s="16" t="s">
        <v>189</v>
      </c>
      <c r="F78" s="24"/>
      <c r="G78" s="29"/>
      <c r="H78" s="30"/>
      <c r="I78" s="29"/>
      <c r="J78" s="26"/>
      <c r="K78" s="33"/>
    </row>
    <row r="79" spans="1:11" s="3" customFormat="1" ht="84" customHeight="1">
      <c r="A79" s="120">
        <f>IF(ISBLANK(J79),"",COUNTA($J$70:J79))</f>
        <v>9</v>
      </c>
      <c r="B79" s="8"/>
      <c r="C79" s="8">
        <v>52079</v>
      </c>
      <c r="D79" s="20" t="s">
        <v>36</v>
      </c>
      <c r="E79" s="18" t="s">
        <v>37</v>
      </c>
      <c r="F79" s="19" t="s">
        <v>38</v>
      </c>
      <c r="G79" s="27">
        <v>2.65</v>
      </c>
      <c r="H79" s="118"/>
      <c r="I79" s="27">
        <f t="shared" si="1"/>
        <v>0</v>
      </c>
      <c r="J79" s="26">
        <f t="shared" si="0"/>
        <v>180.2</v>
      </c>
      <c r="K79" s="31" t="s">
        <v>139</v>
      </c>
    </row>
    <row r="80" spans="1:11" s="3" customFormat="1" ht="89.25" customHeight="1">
      <c r="A80" s="120">
        <f>IF(ISBLANK(J80),"",COUNTA($J$70:J80))</f>
        <v>10</v>
      </c>
      <c r="B80" s="8"/>
      <c r="C80" s="8">
        <v>579169</v>
      </c>
      <c r="D80" s="20" t="s">
        <v>260</v>
      </c>
      <c r="E80" s="18" t="s">
        <v>261</v>
      </c>
      <c r="F80" s="19" t="s">
        <v>262</v>
      </c>
      <c r="G80" s="27">
        <v>2.65</v>
      </c>
      <c r="H80" s="118"/>
      <c r="I80" s="27">
        <f t="shared" si="1"/>
        <v>0</v>
      </c>
      <c r="J80" s="26">
        <f t="shared" si="0"/>
        <v>180.2</v>
      </c>
      <c r="K80" s="31" t="s">
        <v>263</v>
      </c>
    </row>
    <row r="81" spans="1:11" s="2" customFormat="1" ht="90" customHeight="1">
      <c r="A81" s="120">
        <f>IF(ISBLANK(J81),"",COUNTA($J$70:J81))</f>
        <v>11</v>
      </c>
      <c r="B81" s="8"/>
      <c r="C81" s="8">
        <v>27994</v>
      </c>
      <c r="D81" s="20" t="s">
        <v>15</v>
      </c>
      <c r="E81" s="18" t="s">
        <v>14</v>
      </c>
      <c r="F81" s="25" t="s">
        <v>57</v>
      </c>
      <c r="G81" s="27">
        <v>2.65</v>
      </c>
      <c r="H81" s="118"/>
      <c r="I81" s="27">
        <f t="shared" si="1"/>
        <v>0</v>
      </c>
      <c r="J81" s="26">
        <f t="shared" si="0"/>
        <v>180.2</v>
      </c>
      <c r="K81" s="32" t="s">
        <v>144</v>
      </c>
    </row>
    <row r="82" spans="1:11" s="4" customFormat="1" ht="83.25" customHeight="1">
      <c r="A82" s="120">
        <f>IF(ISBLANK(J82),"",COUNTA($J$70:J82))</f>
        <v>12</v>
      </c>
      <c r="B82" s="8"/>
      <c r="C82" s="8">
        <v>556077</v>
      </c>
      <c r="D82" s="20" t="s">
        <v>85</v>
      </c>
      <c r="E82" s="18" t="s">
        <v>86</v>
      </c>
      <c r="F82" s="19" t="s">
        <v>95</v>
      </c>
      <c r="G82" s="27">
        <v>2.65</v>
      </c>
      <c r="H82" s="118"/>
      <c r="I82" s="27">
        <f t="shared" si="1"/>
        <v>0</v>
      </c>
      <c r="J82" s="26">
        <f t="shared" si="0"/>
        <v>180.2</v>
      </c>
      <c r="K82" s="31" t="s">
        <v>146</v>
      </c>
    </row>
    <row r="83" spans="1:11" s="2" customFormat="1" ht="84" customHeight="1">
      <c r="A83" s="120">
        <f>IF(ISBLANK(J83),"",COUNTA($J$70:J83))</f>
        <v>13</v>
      </c>
      <c r="B83" s="8"/>
      <c r="C83" s="8">
        <v>52846</v>
      </c>
      <c r="D83" s="20" t="s">
        <v>33</v>
      </c>
      <c r="E83" s="18" t="s">
        <v>35</v>
      </c>
      <c r="F83" s="19" t="s">
        <v>58</v>
      </c>
      <c r="G83" s="27">
        <v>2.65</v>
      </c>
      <c r="H83" s="118"/>
      <c r="I83" s="27">
        <f t="shared" si="1"/>
        <v>0</v>
      </c>
      <c r="J83" s="26">
        <f t="shared" si="0"/>
        <v>180.2</v>
      </c>
      <c r="K83" s="32" t="s">
        <v>170</v>
      </c>
    </row>
    <row r="84" spans="1:11" s="2" customFormat="1" ht="93.75" customHeight="1">
      <c r="A84" s="120">
        <f>IF(ISBLANK(J84),"",COUNTA($J$70:J84))</f>
        <v>14</v>
      </c>
      <c r="B84" s="8"/>
      <c r="C84" s="8">
        <v>21214</v>
      </c>
      <c r="D84" s="20" t="s">
        <v>273</v>
      </c>
      <c r="E84" s="123" t="s">
        <v>274</v>
      </c>
      <c r="F84" s="19" t="s">
        <v>275</v>
      </c>
      <c r="G84" s="27">
        <v>2.65</v>
      </c>
      <c r="H84" s="118"/>
      <c r="I84" s="27">
        <f t="shared" si="1"/>
        <v>0</v>
      </c>
      <c r="J84" s="26">
        <f t="shared" si="0"/>
        <v>180.2</v>
      </c>
      <c r="K84" s="34" t="s">
        <v>276</v>
      </c>
    </row>
    <row r="85" spans="1:11" s="2" customFormat="1" ht="92.25" customHeight="1">
      <c r="A85" s="120">
        <f>IF(ISBLANK(J85),"",COUNTA($J$70:J85))</f>
        <v>15</v>
      </c>
      <c r="B85" s="8"/>
      <c r="C85" s="8">
        <v>52847</v>
      </c>
      <c r="D85" s="20" t="s">
        <v>24</v>
      </c>
      <c r="E85" s="18" t="s">
        <v>29</v>
      </c>
      <c r="F85" s="19" t="s">
        <v>59</v>
      </c>
      <c r="G85" s="27">
        <v>2.65</v>
      </c>
      <c r="H85" s="118"/>
      <c r="I85" s="27">
        <f t="shared" si="1"/>
        <v>0</v>
      </c>
      <c r="J85" s="26">
        <f t="shared" si="0"/>
        <v>180.2</v>
      </c>
      <c r="K85" s="32" t="s">
        <v>160</v>
      </c>
    </row>
    <row r="86" spans="1:11" s="2" customFormat="1" ht="85.5" customHeight="1">
      <c r="A86" s="120">
        <f>IF(ISBLANK(J86),"",COUNTA($J$70:J86))</f>
        <v>16</v>
      </c>
      <c r="B86" s="8"/>
      <c r="C86" s="8">
        <v>21209</v>
      </c>
      <c r="D86" s="20" t="s">
        <v>2</v>
      </c>
      <c r="E86" s="18" t="s">
        <v>39</v>
      </c>
      <c r="F86" s="19" t="s">
        <v>60</v>
      </c>
      <c r="G86" s="27">
        <v>2.65</v>
      </c>
      <c r="H86" s="118"/>
      <c r="I86" s="27">
        <f t="shared" si="1"/>
        <v>0</v>
      </c>
      <c r="J86" s="26">
        <f t="shared" si="0"/>
        <v>180.2</v>
      </c>
      <c r="K86" s="32" t="s">
        <v>161</v>
      </c>
    </row>
    <row r="87" spans="1:11" s="2" customFormat="1" ht="84.75" customHeight="1">
      <c r="A87" s="120">
        <f>IF(ISBLANK(J87),"",COUNTA($J$70:J87))</f>
        <v>17</v>
      </c>
      <c r="B87" s="8"/>
      <c r="C87" s="8">
        <v>576859</v>
      </c>
      <c r="D87" s="20" t="s">
        <v>93</v>
      </c>
      <c r="E87" s="18" t="s">
        <v>122</v>
      </c>
      <c r="F87" s="19" t="s">
        <v>96</v>
      </c>
      <c r="G87" s="27">
        <v>2.65</v>
      </c>
      <c r="H87" s="118"/>
      <c r="I87" s="27">
        <f t="shared" si="1"/>
        <v>0</v>
      </c>
      <c r="J87" s="26">
        <f t="shared" si="0"/>
        <v>180.2</v>
      </c>
      <c r="K87" s="32" t="s">
        <v>167</v>
      </c>
    </row>
    <row r="88" spans="1:11" s="2" customFormat="1" ht="15.75">
      <c r="A88" s="14"/>
      <c r="B88" s="15"/>
      <c r="C88" s="15"/>
      <c r="D88" s="21"/>
      <c r="E88" s="16" t="s">
        <v>190</v>
      </c>
      <c r="F88" s="24"/>
      <c r="G88" s="29"/>
      <c r="H88" s="30"/>
      <c r="I88" s="29"/>
      <c r="J88" s="26"/>
      <c r="K88" s="33"/>
    </row>
    <row r="89" spans="1:11" s="2" customFormat="1" ht="87.75" customHeight="1">
      <c r="A89" s="120">
        <f>IF(ISBLANK(J89),"",COUNTA($J$70:J89))</f>
        <v>18</v>
      </c>
      <c r="B89" s="7"/>
      <c r="C89" s="7">
        <v>556073</v>
      </c>
      <c r="D89" s="17" t="s">
        <v>43</v>
      </c>
      <c r="E89" s="18" t="s">
        <v>48</v>
      </c>
      <c r="F89" s="19" t="s">
        <v>61</v>
      </c>
      <c r="G89" s="27">
        <v>2.65</v>
      </c>
      <c r="H89" s="118"/>
      <c r="I89" s="27">
        <f t="shared" si="1"/>
        <v>0</v>
      </c>
      <c r="J89" s="26">
        <f t="shared" si="0"/>
        <v>180.2</v>
      </c>
      <c r="K89" s="32" t="s">
        <v>175</v>
      </c>
    </row>
    <row r="90" spans="1:11" s="5" customFormat="1" ht="15.75">
      <c r="A90" s="14"/>
      <c r="B90" s="15"/>
      <c r="C90" s="15"/>
      <c r="D90" s="21"/>
      <c r="E90" s="16" t="s">
        <v>191</v>
      </c>
      <c r="F90" s="24"/>
      <c r="G90" s="29"/>
      <c r="H90" s="30"/>
      <c r="I90" s="29"/>
      <c r="J90" s="26"/>
      <c r="K90" s="33"/>
    </row>
    <row r="91" spans="1:11" s="2" customFormat="1" ht="95.25" customHeight="1">
      <c r="A91" s="120">
        <f>IF(ISBLANK(J91),"",COUNTA($J$70:J91))</f>
        <v>19</v>
      </c>
      <c r="B91" s="7"/>
      <c r="C91" s="7">
        <v>586931</v>
      </c>
      <c r="D91" s="20" t="s">
        <v>130</v>
      </c>
      <c r="E91" s="18" t="s">
        <v>131</v>
      </c>
      <c r="F91" s="19" t="s">
        <v>183</v>
      </c>
      <c r="G91" s="27">
        <v>2.65</v>
      </c>
      <c r="H91" s="118"/>
      <c r="I91" s="27">
        <f t="shared" si="1"/>
        <v>0</v>
      </c>
      <c r="J91" s="26">
        <f t="shared" si="0"/>
        <v>180.2</v>
      </c>
      <c r="K91" s="31" t="s">
        <v>186</v>
      </c>
    </row>
    <row r="92" spans="1:11" s="2" customFormat="1" ht="84" customHeight="1">
      <c r="A92" s="120">
        <f>IF(ISBLANK(J92),"",COUNTA($J$70:J92))</f>
        <v>20</v>
      </c>
      <c r="B92" s="7"/>
      <c r="C92" s="7">
        <v>30853</v>
      </c>
      <c r="D92" s="20" t="s">
        <v>105</v>
      </c>
      <c r="E92" s="18" t="s">
        <v>104</v>
      </c>
      <c r="F92" s="19" t="s">
        <v>116</v>
      </c>
      <c r="G92" s="27">
        <v>2.65</v>
      </c>
      <c r="H92" s="118"/>
      <c r="I92" s="27">
        <f t="shared" si="1"/>
        <v>0</v>
      </c>
      <c r="J92" s="26">
        <f t="shared" si="0"/>
        <v>180.2</v>
      </c>
      <c r="K92" s="32" t="s">
        <v>173</v>
      </c>
    </row>
    <row r="93" spans="1:11" s="2" customFormat="1" ht="87.75" customHeight="1">
      <c r="A93" s="120">
        <f>IF(ISBLANK(J93),"",COUNTA($J$70:J93))</f>
        <v>21</v>
      </c>
      <c r="B93" s="7"/>
      <c r="C93" s="7">
        <v>30856</v>
      </c>
      <c r="D93" s="20" t="s">
        <v>25</v>
      </c>
      <c r="E93" s="18" t="s">
        <v>18</v>
      </c>
      <c r="F93" s="19" t="s">
        <v>62</v>
      </c>
      <c r="G93" s="27">
        <v>2.65</v>
      </c>
      <c r="H93" s="118"/>
      <c r="I93" s="27">
        <f t="shared" si="1"/>
        <v>0</v>
      </c>
      <c r="J93" s="26">
        <f t="shared" si="0"/>
        <v>180.2</v>
      </c>
      <c r="K93" s="32" t="s">
        <v>157</v>
      </c>
    </row>
    <row r="94" spans="1:11" s="2" customFormat="1" ht="85.5" customHeight="1">
      <c r="A94" s="120">
        <f>IF(ISBLANK(J94),"",COUNTA($J$70:J94))</f>
        <v>22</v>
      </c>
      <c r="B94" s="7"/>
      <c r="C94" s="7">
        <v>581802</v>
      </c>
      <c r="D94" s="20" t="s">
        <v>87</v>
      </c>
      <c r="E94" s="18" t="s">
        <v>88</v>
      </c>
      <c r="F94" s="19" t="s">
        <v>101</v>
      </c>
      <c r="G94" s="27">
        <v>2.65</v>
      </c>
      <c r="H94" s="118"/>
      <c r="I94" s="27">
        <f t="shared" si="1"/>
        <v>0</v>
      </c>
      <c r="J94" s="26">
        <f t="shared" si="0"/>
        <v>180.2</v>
      </c>
      <c r="K94" s="32" t="s">
        <v>158</v>
      </c>
    </row>
    <row r="95" spans="1:11" s="4" customFormat="1" ht="94.5" customHeight="1">
      <c r="A95" s="120">
        <f>IF(ISBLANK(J95),"",COUNTA($J$70:J95))</f>
        <v>23</v>
      </c>
      <c r="B95" s="7"/>
      <c r="C95" s="7">
        <v>52850</v>
      </c>
      <c r="D95" s="20" t="s">
        <v>44</v>
      </c>
      <c r="E95" s="18" t="s">
        <v>47</v>
      </c>
      <c r="F95" s="19" t="s">
        <v>63</v>
      </c>
      <c r="G95" s="27">
        <v>2.65</v>
      </c>
      <c r="H95" s="118"/>
      <c r="I95" s="27">
        <f t="shared" si="1"/>
        <v>0</v>
      </c>
      <c r="J95" s="26">
        <f t="shared" si="0"/>
        <v>180.2</v>
      </c>
      <c r="K95" s="31" t="s">
        <v>163</v>
      </c>
    </row>
    <row r="96" spans="1:11" s="2" customFormat="1" ht="78.75" customHeight="1">
      <c r="A96" s="120">
        <f>IF(ISBLANK(J96),"",COUNTA($J$70:J96))</f>
        <v>24</v>
      </c>
      <c r="B96" s="7"/>
      <c r="C96" s="7">
        <v>27996</v>
      </c>
      <c r="D96" s="20" t="s">
        <v>3</v>
      </c>
      <c r="E96" s="18" t="s">
        <v>8</v>
      </c>
      <c r="F96" s="38" t="s">
        <v>65</v>
      </c>
      <c r="G96" s="27">
        <v>2.65</v>
      </c>
      <c r="H96" s="118"/>
      <c r="I96" s="27">
        <f t="shared" si="1"/>
        <v>0</v>
      </c>
      <c r="J96" s="26">
        <f t="shared" si="0"/>
        <v>180.2</v>
      </c>
      <c r="K96" s="34" t="s">
        <v>164</v>
      </c>
    </row>
    <row r="97" spans="1:11" s="2" customFormat="1" ht="75.75" customHeight="1">
      <c r="A97" s="120">
        <f>IF(ISBLANK(J97),"",COUNTA($J$70:J97))</f>
        <v>25</v>
      </c>
      <c r="B97" s="7"/>
      <c r="C97" s="7">
        <v>579176</v>
      </c>
      <c r="D97" s="20" t="s">
        <v>76</v>
      </c>
      <c r="E97" s="18" t="s">
        <v>77</v>
      </c>
      <c r="F97" s="19" t="s">
        <v>81</v>
      </c>
      <c r="G97" s="27">
        <v>2.65</v>
      </c>
      <c r="H97" s="118"/>
      <c r="I97" s="27">
        <f t="shared" si="1"/>
        <v>0</v>
      </c>
      <c r="J97" s="26">
        <f t="shared" si="0"/>
        <v>180.2</v>
      </c>
      <c r="K97" s="32" t="s">
        <v>168</v>
      </c>
    </row>
    <row r="98" spans="1:11" s="2" customFormat="1" ht="15.75">
      <c r="A98" s="14"/>
      <c r="B98" s="15"/>
      <c r="C98" s="15"/>
      <c r="D98" s="21"/>
      <c r="E98" s="16" t="s">
        <v>192</v>
      </c>
      <c r="F98" s="24"/>
      <c r="G98" s="29"/>
      <c r="H98" s="30"/>
      <c r="I98" s="29"/>
      <c r="J98" s="26"/>
      <c r="K98" s="33"/>
    </row>
    <row r="99" spans="1:11" s="2" customFormat="1" ht="96" customHeight="1">
      <c r="A99" s="120">
        <f>IF(ISBLANK(J99),"",COUNTA($J$70:J99))</f>
        <v>26</v>
      </c>
      <c r="B99" s="7"/>
      <c r="C99" s="7">
        <v>584566</v>
      </c>
      <c r="D99" s="17" t="s">
        <v>109</v>
      </c>
      <c r="E99" s="18" t="s">
        <v>108</v>
      </c>
      <c r="F99" s="19" t="s">
        <v>117</v>
      </c>
      <c r="G99" s="27">
        <v>2.65</v>
      </c>
      <c r="H99" s="118"/>
      <c r="I99" s="27">
        <f t="shared" si="1"/>
        <v>0</v>
      </c>
      <c r="J99" s="26">
        <f t="shared" si="0"/>
        <v>180.2</v>
      </c>
      <c r="K99" s="32" t="s">
        <v>178</v>
      </c>
    </row>
    <row r="100" spans="1:11" s="2" customFormat="1" ht="90" customHeight="1">
      <c r="A100" s="120">
        <f>IF(ISBLANK(J100),"",COUNTA($J$70:J100))</f>
        <v>27</v>
      </c>
      <c r="B100" s="7"/>
      <c r="C100" s="7">
        <v>586933</v>
      </c>
      <c r="D100" s="17" t="s">
        <v>128</v>
      </c>
      <c r="E100" s="18" t="s">
        <v>129</v>
      </c>
      <c r="F100" s="19" t="s">
        <v>184</v>
      </c>
      <c r="G100" s="27">
        <v>2.65</v>
      </c>
      <c r="H100" s="118"/>
      <c r="I100" s="27">
        <f t="shared" si="1"/>
        <v>0</v>
      </c>
      <c r="J100" s="26">
        <f t="shared" si="0"/>
        <v>180.2</v>
      </c>
      <c r="K100" s="31" t="s">
        <v>185</v>
      </c>
    </row>
    <row r="101" spans="1:11" s="2" customFormat="1" ht="91.5" customHeight="1">
      <c r="A101" s="120">
        <f>IF(ISBLANK(J101),"",COUNTA($J$70:J101))</f>
        <v>28</v>
      </c>
      <c r="B101" s="7"/>
      <c r="C101" s="7">
        <v>584567</v>
      </c>
      <c r="D101" s="17" t="s">
        <v>123</v>
      </c>
      <c r="E101" s="18" t="s">
        <v>124</v>
      </c>
      <c r="F101" s="19" t="s">
        <v>125</v>
      </c>
      <c r="G101" s="27">
        <v>2.65</v>
      </c>
      <c r="H101" s="118"/>
      <c r="I101" s="27">
        <f t="shared" si="1"/>
        <v>0</v>
      </c>
      <c r="J101" s="26">
        <f t="shared" si="0"/>
        <v>180.2</v>
      </c>
      <c r="K101" s="32" t="s">
        <v>169</v>
      </c>
    </row>
    <row r="102" spans="1:11" s="2" customFormat="1" ht="90" customHeight="1">
      <c r="A102" s="120">
        <f>IF(ISBLANK(J102),"",COUNTA($J$70:J102))</f>
        <v>29</v>
      </c>
      <c r="B102" s="7"/>
      <c r="C102" s="7">
        <v>21188</v>
      </c>
      <c r="D102" s="17" t="s">
        <v>45</v>
      </c>
      <c r="E102" s="18" t="s">
        <v>50</v>
      </c>
      <c r="F102" s="19" t="s">
        <v>97</v>
      </c>
      <c r="G102" s="27">
        <v>2.65</v>
      </c>
      <c r="H102" s="118"/>
      <c r="I102" s="27">
        <f t="shared" si="1"/>
        <v>0</v>
      </c>
      <c r="J102" s="26">
        <f t="shared" si="0"/>
        <v>180.2</v>
      </c>
      <c r="K102" s="32" t="s">
        <v>140</v>
      </c>
    </row>
    <row r="103" spans="1:11" s="2" customFormat="1" ht="84" customHeight="1">
      <c r="A103" s="120">
        <f>IF(ISBLANK(J103),"",COUNTA($J$70:J103))</f>
        <v>30</v>
      </c>
      <c r="B103" s="7"/>
      <c r="C103" s="7">
        <v>584568</v>
      </c>
      <c r="D103" s="17" t="s">
        <v>112</v>
      </c>
      <c r="E103" s="18" t="s">
        <v>111</v>
      </c>
      <c r="F103" s="19" t="s">
        <v>121</v>
      </c>
      <c r="G103" s="27">
        <v>2.65</v>
      </c>
      <c r="H103" s="118"/>
      <c r="I103" s="27">
        <f t="shared" si="1"/>
        <v>0</v>
      </c>
      <c r="J103" s="26">
        <f t="shared" si="0"/>
        <v>180.2</v>
      </c>
      <c r="K103" s="32" t="s">
        <v>141</v>
      </c>
    </row>
    <row r="104" spans="1:11" s="2" customFormat="1" ht="90.75" customHeight="1">
      <c r="A104" s="120">
        <f>IF(ISBLANK(J104),"",COUNTA($J$70:J104))</f>
        <v>31</v>
      </c>
      <c r="B104" s="7"/>
      <c r="C104" s="7">
        <v>21179</v>
      </c>
      <c r="D104" s="20" t="s">
        <v>27</v>
      </c>
      <c r="E104" s="18" t="s">
        <v>26</v>
      </c>
      <c r="F104" s="19" t="s">
        <v>66</v>
      </c>
      <c r="G104" s="27">
        <v>2.65</v>
      </c>
      <c r="H104" s="118"/>
      <c r="I104" s="27">
        <f t="shared" si="1"/>
        <v>0</v>
      </c>
      <c r="J104" s="26">
        <f t="shared" si="0"/>
        <v>180.2</v>
      </c>
      <c r="K104" s="32" t="s">
        <v>142</v>
      </c>
    </row>
    <row r="105" spans="1:11" s="2" customFormat="1" ht="84" customHeight="1">
      <c r="A105" s="120">
        <f>IF(ISBLANK(J105),"",COUNTA($J$70:J105))</f>
        <v>32</v>
      </c>
      <c r="B105" s="7"/>
      <c r="C105" s="7">
        <v>573009</v>
      </c>
      <c r="D105" s="20" t="s">
        <v>7</v>
      </c>
      <c r="E105" s="18" t="s">
        <v>9</v>
      </c>
      <c r="F105" s="19" t="s">
        <v>40</v>
      </c>
      <c r="G105" s="27">
        <v>2.65</v>
      </c>
      <c r="H105" s="118"/>
      <c r="I105" s="27">
        <f t="shared" si="1"/>
        <v>0</v>
      </c>
      <c r="J105" s="26">
        <f t="shared" si="0"/>
        <v>180.2</v>
      </c>
      <c r="K105" s="32" t="s">
        <v>143</v>
      </c>
    </row>
    <row r="106" spans="1:11" s="2" customFormat="1" ht="93" customHeight="1">
      <c r="A106" s="120">
        <f>IF(ISBLANK(J106),"",COUNTA($J$70:J106))</f>
        <v>33</v>
      </c>
      <c r="B106" s="7"/>
      <c r="C106" s="7">
        <v>21175</v>
      </c>
      <c r="D106" s="20" t="s">
        <v>22</v>
      </c>
      <c r="E106" s="18" t="s">
        <v>11</v>
      </c>
      <c r="F106" s="19" t="s">
        <v>67</v>
      </c>
      <c r="G106" s="27">
        <v>2.65</v>
      </c>
      <c r="H106" s="118"/>
      <c r="I106" s="27">
        <f aca="true" t="shared" si="2" ref="I106:I124">H106*G106</f>
        <v>0</v>
      </c>
      <c r="J106" s="26">
        <f aca="true" t="shared" si="3" ref="J106:J124">G106*68</f>
        <v>180.2</v>
      </c>
      <c r="K106" s="32" t="s">
        <v>145</v>
      </c>
    </row>
    <row r="107" spans="1:11" s="2" customFormat="1" ht="93.75" customHeight="1">
      <c r="A107" s="120">
        <f>IF(ISBLANK(J107),"",COUNTA($J$70:J107))</f>
        <v>34</v>
      </c>
      <c r="B107" s="7"/>
      <c r="C107" s="7">
        <v>21187</v>
      </c>
      <c r="D107" s="20" t="s">
        <v>78</v>
      </c>
      <c r="E107" s="18" t="s">
        <v>79</v>
      </c>
      <c r="F107" s="25" t="s">
        <v>82</v>
      </c>
      <c r="G107" s="27">
        <v>2.65</v>
      </c>
      <c r="H107" s="118"/>
      <c r="I107" s="27">
        <f t="shared" si="2"/>
        <v>0</v>
      </c>
      <c r="J107" s="26">
        <f t="shared" si="3"/>
        <v>180.2</v>
      </c>
      <c r="K107" s="32" t="s">
        <v>172</v>
      </c>
    </row>
    <row r="108" spans="1:11" s="2" customFormat="1" ht="81.75" customHeight="1">
      <c r="A108" s="120">
        <f>IF(ISBLANK(J108),"",COUNTA($J$70:J108))</f>
        <v>35</v>
      </c>
      <c r="B108" s="7"/>
      <c r="C108" s="7">
        <v>52853</v>
      </c>
      <c r="D108" s="20" t="s">
        <v>5</v>
      </c>
      <c r="E108" s="18" t="s">
        <v>10</v>
      </c>
      <c r="F108" s="19" t="s">
        <v>68</v>
      </c>
      <c r="G108" s="27">
        <v>2.65</v>
      </c>
      <c r="H108" s="118"/>
      <c r="I108" s="27">
        <f t="shared" si="2"/>
        <v>0</v>
      </c>
      <c r="J108" s="26">
        <f t="shared" si="3"/>
        <v>180.2</v>
      </c>
      <c r="K108" s="32" t="s">
        <v>147</v>
      </c>
    </row>
    <row r="109" spans="1:11" s="2" customFormat="1" ht="83.25" customHeight="1">
      <c r="A109" s="120">
        <f>IF(ISBLANK(J109),"",COUNTA($J$70:J109))</f>
        <v>36</v>
      </c>
      <c r="B109" s="7"/>
      <c r="C109" s="7">
        <v>39383</v>
      </c>
      <c r="D109" s="20" t="s">
        <v>6</v>
      </c>
      <c r="E109" s="18" t="s">
        <v>132</v>
      </c>
      <c r="F109" s="19" t="s">
        <v>41</v>
      </c>
      <c r="G109" s="27">
        <v>2.65</v>
      </c>
      <c r="H109" s="118"/>
      <c r="I109" s="27">
        <f t="shared" si="2"/>
        <v>0</v>
      </c>
      <c r="J109" s="26">
        <f t="shared" si="3"/>
        <v>180.2</v>
      </c>
      <c r="K109" s="32" t="s">
        <v>148</v>
      </c>
    </row>
    <row r="110" spans="1:11" s="2" customFormat="1" ht="84" customHeight="1">
      <c r="A110" s="120">
        <f>IF(ISBLANK(J110),"",COUNTA($J$70:J110))</f>
        <v>37</v>
      </c>
      <c r="B110" s="7"/>
      <c r="C110" s="7">
        <v>39386</v>
      </c>
      <c r="D110" s="20" t="s">
        <v>89</v>
      </c>
      <c r="E110" s="18" t="s">
        <v>90</v>
      </c>
      <c r="F110" s="19" t="s">
        <v>98</v>
      </c>
      <c r="G110" s="27">
        <v>2.65</v>
      </c>
      <c r="H110" s="118"/>
      <c r="I110" s="27">
        <f t="shared" si="2"/>
        <v>0</v>
      </c>
      <c r="J110" s="26">
        <f t="shared" si="3"/>
        <v>180.2</v>
      </c>
      <c r="K110" s="31" t="s">
        <v>149</v>
      </c>
    </row>
    <row r="111" spans="1:11" s="2" customFormat="1" ht="86.25" customHeight="1">
      <c r="A111" s="120">
        <f>IF(ISBLANK(J111),"",COUNTA($J$70:J111))</f>
        <v>38</v>
      </c>
      <c r="B111" s="7"/>
      <c r="C111" s="7">
        <v>21197</v>
      </c>
      <c r="D111" s="20" t="s">
        <v>31</v>
      </c>
      <c r="E111" s="18" t="s">
        <v>30</v>
      </c>
      <c r="F111" s="19" t="s">
        <v>69</v>
      </c>
      <c r="G111" s="27">
        <v>2.65</v>
      </c>
      <c r="H111" s="118"/>
      <c r="I111" s="27">
        <f t="shared" si="2"/>
        <v>0</v>
      </c>
      <c r="J111" s="26">
        <f t="shared" si="3"/>
        <v>180.2</v>
      </c>
      <c r="K111" s="32" t="s">
        <v>151</v>
      </c>
    </row>
    <row r="112" spans="1:11" s="2" customFormat="1" ht="85.5" customHeight="1">
      <c r="A112" s="120">
        <f>IF(ISBLANK(J112),"",COUNTA($J$70:J112))</f>
        <v>39</v>
      </c>
      <c r="B112" s="7"/>
      <c r="C112" s="7">
        <v>52120</v>
      </c>
      <c r="D112" s="20" t="s">
        <v>113</v>
      </c>
      <c r="E112" s="18" t="s">
        <v>114</v>
      </c>
      <c r="F112" s="19" t="s">
        <v>118</v>
      </c>
      <c r="G112" s="27">
        <v>2.65</v>
      </c>
      <c r="H112" s="118"/>
      <c r="I112" s="27">
        <f t="shared" si="2"/>
        <v>0</v>
      </c>
      <c r="J112" s="26">
        <f t="shared" si="3"/>
        <v>180.2</v>
      </c>
      <c r="K112" s="32" t="s">
        <v>150</v>
      </c>
    </row>
    <row r="113" spans="1:11" s="2" customFormat="1" ht="76.5" customHeight="1">
      <c r="A113" s="120">
        <f>IF(ISBLANK(J113),"",COUNTA($J$70:J113))</f>
        <v>40</v>
      </c>
      <c r="B113" s="7"/>
      <c r="C113" s="7">
        <v>39390</v>
      </c>
      <c r="D113" s="20" t="s">
        <v>13</v>
      </c>
      <c r="E113" s="18" t="s">
        <v>12</v>
      </c>
      <c r="F113" s="19" t="s">
        <v>70</v>
      </c>
      <c r="G113" s="27">
        <v>2.65</v>
      </c>
      <c r="H113" s="118"/>
      <c r="I113" s="27">
        <f t="shared" si="2"/>
        <v>0</v>
      </c>
      <c r="J113" s="26">
        <f t="shared" si="3"/>
        <v>180.2</v>
      </c>
      <c r="K113" s="32" t="s">
        <v>152</v>
      </c>
    </row>
    <row r="114" spans="1:11" s="2" customFormat="1" ht="82.5" customHeight="1">
      <c r="A114" s="120">
        <f>IF(ISBLANK(J114),"",COUNTA($J$70:J114))</f>
        <v>41</v>
      </c>
      <c r="B114" s="7"/>
      <c r="C114" s="7">
        <v>52855</v>
      </c>
      <c r="D114" s="20" t="s">
        <v>20</v>
      </c>
      <c r="E114" s="18" t="s">
        <v>19</v>
      </c>
      <c r="F114" s="19" t="s">
        <v>71</v>
      </c>
      <c r="G114" s="27">
        <v>2.65</v>
      </c>
      <c r="H114" s="118"/>
      <c r="I114" s="27">
        <f t="shared" si="2"/>
        <v>0</v>
      </c>
      <c r="J114" s="26">
        <f t="shared" si="3"/>
        <v>180.2</v>
      </c>
      <c r="K114" s="32" t="s">
        <v>154</v>
      </c>
    </row>
    <row r="115" spans="1:11" s="2" customFormat="1" ht="85.5" customHeight="1">
      <c r="A115" s="120">
        <f>IF(ISBLANK(J115),"",COUNTA($J$70:J115))</f>
        <v>42</v>
      </c>
      <c r="B115" s="7"/>
      <c r="C115" s="7">
        <v>52140</v>
      </c>
      <c r="D115" s="20" t="s">
        <v>138</v>
      </c>
      <c r="E115" s="18" t="s">
        <v>110</v>
      </c>
      <c r="F115" s="19" t="s">
        <v>119</v>
      </c>
      <c r="G115" s="27">
        <v>2.65</v>
      </c>
      <c r="H115" s="118"/>
      <c r="I115" s="27">
        <f t="shared" si="2"/>
        <v>0</v>
      </c>
      <c r="J115" s="26">
        <f t="shared" si="3"/>
        <v>180.2</v>
      </c>
      <c r="K115" s="32" t="s">
        <v>155</v>
      </c>
    </row>
    <row r="116" spans="1:11" s="2" customFormat="1" ht="86.25" customHeight="1">
      <c r="A116" s="120">
        <f>IF(ISBLANK(J116),"",COUNTA($J$70:J116))</f>
        <v>43</v>
      </c>
      <c r="B116" s="7"/>
      <c r="C116" s="7">
        <v>576872</v>
      </c>
      <c r="D116" s="20" t="s">
        <v>53</v>
      </c>
      <c r="E116" s="18" t="s">
        <v>80</v>
      </c>
      <c r="F116" s="19" t="s">
        <v>73</v>
      </c>
      <c r="G116" s="27">
        <v>2.65</v>
      </c>
      <c r="H116" s="118"/>
      <c r="I116" s="27">
        <f t="shared" si="2"/>
        <v>0</v>
      </c>
      <c r="J116" s="26">
        <f t="shared" si="3"/>
        <v>180.2</v>
      </c>
      <c r="K116" s="32" t="s">
        <v>156</v>
      </c>
    </row>
    <row r="117" spans="1:11" s="2" customFormat="1" ht="84.75" customHeight="1">
      <c r="A117" s="120">
        <f>IF(ISBLANK(J117),"",COUNTA($J$70:J117))</f>
        <v>44</v>
      </c>
      <c r="B117" s="7"/>
      <c r="C117" s="7">
        <v>21183</v>
      </c>
      <c r="D117" s="20" t="s">
        <v>91</v>
      </c>
      <c r="E117" s="18" t="s">
        <v>92</v>
      </c>
      <c r="F117" s="19" t="s">
        <v>99</v>
      </c>
      <c r="G117" s="27">
        <v>2.65</v>
      </c>
      <c r="H117" s="118"/>
      <c r="I117" s="27">
        <f t="shared" si="2"/>
        <v>0</v>
      </c>
      <c r="J117" s="26">
        <f t="shared" si="3"/>
        <v>180.2</v>
      </c>
      <c r="K117" s="32" t="s">
        <v>159</v>
      </c>
    </row>
    <row r="118" spans="1:11" s="2" customFormat="1" ht="79.5" customHeight="1">
      <c r="A118" s="120">
        <f>IF(ISBLANK(J118),"",COUNTA($J$70:J118))</f>
        <v>45</v>
      </c>
      <c r="B118" s="7"/>
      <c r="C118" s="7">
        <v>39396</v>
      </c>
      <c r="D118" s="20" t="s">
        <v>106</v>
      </c>
      <c r="E118" s="18" t="s">
        <v>107</v>
      </c>
      <c r="F118" s="19" t="s">
        <v>120</v>
      </c>
      <c r="G118" s="27">
        <v>2.65</v>
      </c>
      <c r="H118" s="118"/>
      <c r="I118" s="27">
        <f t="shared" si="2"/>
        <v>0</v>
      </c>
      <c r="J118" s="26">
        <f t="shared" si="3"/>
        <v>180.2</v>
      </c>
      <c r="K118" s="32" t="s">
        <v>174</v>
      </c>
    </row>
    <row r="119" spans="1:11" s="2" customFormat="1" ht="84" customHeight="1">
      <c r="A119" s="120">
        <f>IF(ISBLANK(J119),"",COUNTA($J$70:J119))</f>
        <v>46</v>
      </c>
      <c r="B119" s="7"/>
      <c r="C119" s="7">
        <v>576875</v>
      </c>
      <c r="D119" s="20" t="s">
        <v>51</v>
      </c>
      <c r="E119" s="18" t="s">
        <v>52</v>
      </c>
      <c r="F119" s="19" t="s">
        <v>100</v>
      </c>
      <c r="G119" s="27">
        <v>2.65</v>
      </c>
      <c r="H119" s="118"/>
      <c r="I119" s="27">
        <f t="shared" si="2"/>
        <v>0</v>
      </c>
      <c r="J119" s="26">
        <f t="shared" si="3"/>
        <v>180.2</v>
      </c>
      <c r="K119" s="32" t="s">
        <v>179</v>
      </c>
    </row>
    <row r="120" spans="1:11" s="2" customFormat="1" ht="82.5" customHeight="1">
      <c r="A120" s="120">
        <f>IF(ISBLANK(J120),"",COUNTA($J$70:J120))</f>
        <v>47</v>
      </c>
      <c r="B120" s="7"/>
      <c r="C120" s="7">
        <v>586934</v>
      </c>
      <c r="D120" s="20" t="s">
        <v>133</v>
      </c>
      <c r="E120" s="18" t="s">
        <v>134</v>
      </c>
      <c r="F120" s="19" t="s">
        <v>199</v>
      </c>
      <c r="G120" s="27">
        <v>2.65</v>
      </c>
      <c r="H120" s="118"/>
      <c r="I120" s="27">
        <f t="shared" si="2"/>
        <v>0</v>
      </c>
      <c r="J120" s="26">
        <f t="shared" si="3"/>
        <v>180.2</v>
      </c>
      <c r="K120" s="31" t="s">
        <v>187</v>
      </c>
    </row>
    <row r="121" spans="1:11" s="4" customFormat="1" ht="78.75" customHeight="1">
      <c r="A121" s="120">
        <f>IF(ISBLANK(J121),"",COUNTA($J$70:J121))</f>
        <v>48</v>
      </c>
      <c r="B121" s="7"/>
      <c r="C121" s="7">
        <v>39376</v>
      </c>
      <c r="D121" s="20" t="s">
        <v>137</v>
      </c>
      <c r="E121" s="18" t="s">
        <v>54</v>
      </c>
      <c r="F121" s="19" t="s">
        <v>64</v>
      </c>
      <c r="G121" s="27">
        <v>2.65</v>
      </c>
      <c r="H121" s="118"/>
      <c r="I121" s="27">
        <f t="shared" si="2"/>
        <v>0</v>
      </c>
      <c r="J121" s="26">
        <f t="shared" si="3"/>
        <v>180.2</v>
      </c>
      <c r="K121" s="31" t="s">
        <v>177</v>
      </c>
    </row>
    <row r="122" spans="1:11" s="2" customFormat="1" ht="88.5" customHeight="1">
      <c r="A122" s="120">
        <f>IF(ISBLANK(J122),"",COUNTA($J$70:J122))</f>
        <v>49</v>
      </c>
      <c r="B122" s="7"/>
      <c r="C122" s="7">
        <v>21184</v>
      </c>
      <c r="D122" s="20" t="s">
        <v>0</v>
      </c>
      <c r="E122" s="18" t="s">
        <v>21</v>
      </c>
      <c r="F122" s="19" t="s">
        <v>74</v>
      </c>
      <c r="G122" s="27">
        <v>2.65</v>
      </c>
      <c r="H122" s="118"/>
      <c r="I122" s="27">
        <f t="shared" si="2"/>
        <v>0</v>
      </c>
      <c r="J122" s="26">
        <f t="shared" si="3"/>
        <v>180.2</v>
      </c>
      <c r="K122" s="32" t="s">
        <v>176</v>
      </c>
    </row>
    <row r="123" spans="1:11" s="2" customFormat="1" ht="84.75" customHeight="1">
      <c r="A123" s="120">
        <f>IF(ISBLANK(J123),"",COUNTA($J$70:J123))</f>
        <v>50</v>
      </c>
      <c r="B123" s="7"/>
      <c r="C123" s="7">
        <v>39399</v>
      </c>
      <c r="D123" s="20" t="s">
        <v>42</v>
      </c>
      <c r="E123" s="18" t="s">
        <v>23</v>
      </c>
      <c r="F123" s="19" t="s">
        <v>75</v>
      </c>
      <c r="G123" s="27">
        <v>2.65</v>
      </c>
      <c r="H123" s="118"/>
      <c r="I123" s="27">
        <f t="shared" si="2"/>
        <v>0</v>
      </c>
      <c r="J123" s="26">
        <f t="shared" si="3"/>
        <v>180.2</v>
      </c>
      <c r="K123" s="32" t="s">
        <v>166</v>
      </c>
    </row>
    <row r="124" spans="1:11" s="2" customFormat="1" ht="81.75" customHeight="1" thickBot="1">
      <c r="A124" s="120">
        <f>IF(ISBLANK(J124),"",COUNTA($J$70:J124))</f>
        <v>51</v>
      </c>
      <c r="B124" s="7"/>
      <c r="C124" s="7">
        <v>52858</v>
      </c>
      <c r="D124" s="20" t="s">
        <v>46</v>
      </c>
      <c r="E124" s="18" t="s">
        <v>49</v>
      </c>
      <c r="F124" s="19" t="s">
        <v>72</v>
      </c>
      <c r="G124" s="27">
        <v>2.65</v>
      </c>
      <c r="H124" s="118"/>
      <c r="I124" s="27">
        <f t="shared" si="2"/>
        <v>0</v>
      </c>
      <c r="J124" s="26">
        <f t="shared" si="3"/>
        <v>180.2</v>
      </c>
      <c r="K124" s="32" t="s">
        <v>165</v>
      </c>
    </row>
    <row r="125" spans="1:11" s="6" customFormat="1" ht="16.5" thickBot="1">
      <c r="A125" s="40"/>
      <c r="B125" s="40"/>
      <c r="C125" s="40"/>
      <c r="D125" s="41"/>
      <c r="E125" s="42"/>
      <c r="F125" s="43"/>
      <c r="G125" s="47" t="s">
        <v>201</v>
      </c>
      <c r="H125" s="45">
        <f>SUM(H70:H124)</f>
        <v>0</v>
      </c>
      <c r="I125" s="46">
        <f>SUM(I70:I124)</f>
        <v>0</v>
      </c>
      <c r="J125" s="39"/>
      <c r="K125" s="35"/>
    </row>
  </sheetData>
  <sheetProtection/>
  <mergeCells count="42">
    <mergeCell ref="F58:I58"/>
    <mergeCell ref="F52:I52"/>
    <mergeCell ref="F53:I53"/>
    <mergeCell ref="F54:I54"/>
    <mergeCell ref="F55:I55"/>
    <mergeCell ref="F56:I56"/>
    <mergeCell ref="F57:I57"/>
    <mergeCell ref="F60:I60"/>
    <mergeCell ref="A65:E65"/>
    <mergeCell ref="A60:E60"/>
    <mergeCell ref="A61:E61"/>
    <mergeCell ref="A64:E64"/>
    <mergeCell ref="F59:I59"/>
    <mergeCell ref="A66:I67"/>
    <mergeCell ref="A58:E58"/>
    <mergeCell ref="A59:E59"/>
    <mergeCell ref="F61:I61"/>
    <mergeCell ref="F62:I62"/>
    <mergeCell ref="F63:I63"/>
    <mergeCell ref="F64:I64"/>
    <mergeCell ref="F65:I65"/>
    <mergeCell ref="A63:E63"/>
    <mergeCell ref="A1:I1"/>
    <mergeCell ref="A34:H34"/>
    <mergeCell ref="A4:I4"/>
    <mergeCell ref="A5:I6"/>
    <mergeCell ref="A52:E52"/>
    <mergeCell ref="A56:E56"/>
    <mergeCell ref="A44:I44"/>
    <mergeCell ref="A55:E55"/>
    <mergeCell ref="A50:I50"/>
    <mergeCell ref="A53:E53"/>
    <mergeCell ref="D68:E68"/>
    <mergeCell ref="A3:I3"/>
    <mergeCell ref="A2:I2"/>
    <mergeCell ref="A35:I35"/>
    <mergeCell ref="A42:I42"/>
    <mergeCell ref="A62:E62"/>
    <mergeCell ref="A36:I36"/>
    <mergeCell ref="A54:E54"/>
    <mergeCell ref="A47:I48"/>
    <mergeCell ref="A57:E57"/>
  </mergeCells>
  <hyperlinks>
    <hyperlink ref="G49:H49" r:id="rId1" display="WWW.AILITA.RU"/>
  </hyperlinks>
  <printOptions/>
  <pageMargins left="0.15748031496062992" right="0.15748031496062992" top="0.2" bottom="0.22" header="0.17" footer="0.2362204724409449"/>
  <pageSetup horizontalDpi="600" verticalDpi="600" orientation="portrait" paperSize="9" scale="78" r:id="rId3"/>
  <rowBreaks count="1" manualBreakCount="1">
    <brk id="6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safonov</cp:lastModifiedBy>
  <cp:lastPrinted>2017-11-01T09:10:44Z</cp:lastPrinted>
  <dcterms:created xsi:type="dcterms:W3CDTF">2006-08-24T10:29:12Z</dcterms:created>
  <dcterms:modified xsi:type="dcterms:W3CDTF">2018-02-21T11:55:21Z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